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1. Request for Proposals (RFP)\RFP 24-0269 Hazardous and Non-Hazardous Material Removal and Disposal Services\Procurement\Solicitation Documents\Addenda\"/>
    </mc:Choice>
  </mc:AlternateContent>
  <xr:revisionPtr revIDLastSave="0" documentId="13_ncr:1_{37AD6AA6-B532-4731-B1B4-9ACE7249ABEF}" xr6:coauthVersionLast="47" xr6:coauthVersionMax="47" xr10:uidLastSave="{00000000-0000-0000-0000-000000000000}"/>
  <bookViews>
    <workbookView xWindow="28680" yWindow="-120" windowWidth="29040" windowHeight="15840" firstSheet="2" activeTab="2" xr2:uid="{D279A6C4-7327-4FEE-94D9-04C5ADF1571D}"/>
  </bookViews>
  <sheets>
    <sheet name="Instructions" sheetId="13" r:id="rId1"/>
    <sheet name="Line Item" sheetId="1" r:id="rId2"/>
    <sheet name="Pricing Proposal"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4" i="10" l="1"/>
  <c r="F156" i="10"/>
  <c r="F140" i="10"/>
  <c r="F136" i="10"/>
  <c r="F132" i="10"/>
  <c r="F161" i="10"/>
  <c r="F162" i="10"/>
  <c r="F163" i="10"/>
  <c r="F159" i="10"/>
  <c r="F158" i="10"/>
  <c r="F157" i="10"/>
  <c r="F155" i="10"/>
  <c r="F154" i="10"/>
  <c r="F153" i="10"/>
  <c r="F152" i="10"/>
  <c r="F73" i="10"/>
  <c r="F150" i="10"/>
  <c r="F149" i="10"/>
  <c r="F148" i="10"/>
  <c r="F147" i="10"/>
  <c r="F146" i="10"/>
  <c r="F145" i="10"/>
  <c r="F144" i="10"/>
  <c r="F143" i="10"/>
  <c r="F142" i="10"/>
  <c r="F141" i="10"/>
  <c r="F139" i="10"/>
  <c r="F138" i="10"/>
  <c r="F137" i="10"/>
  <c r="F135" i="10"/>
  <c r="F134" i="10"/>
  <c r="F133" i="10"/>
  <c r="F131" i="10"/>
  <c r="F130" i="10"/>
  <c r="F129" i="10"/>
  <c r="F128" i="10"/>
  <c r="F151" i="10"/>
  <c r="F127" i="10"/>
  <c r="F126" i="10"/>
  <c r="F125" i="10"/>
  <c r="F124" i="10"/>
  <c r="F123" i="10"/>
  <c r="F122" i="10"/>
  <c r="F121" i="10"/>
  <c r="F120" i="10"/>
  <c r="F119" i="10"/>
  <c r="F118" i="10"/>
  <c r="F117" i="10"/>
  <c r="F116" i="10"/>
  <c r="F115" i="10"/>
  <c r="F114" i="10"/>
  <c r="F113" i="10"/>
  <c r="F112" i="10"/>
  <c r="F111" i="10"/>
  <c r="F110" i="10"/>
  <c r="F109" i="10"/>
  <c r="F108" i="10"/>
  <c r="F107" i="10"/>
  <c r="F106" i="10"/>
  <c r="F92" i="10"/>
  <c r="F91" i="10"/>
  <c r="F90" i="10"/>
  <c r="F89" i="10"/>
  <c r="F88" i="10"/>
  <c r="F87" i="10"/>
  <c r="F86" i="10"/>
  <c r="F85" i="10"/>
  <c r="F84" i="10"/>
  <c r="F83" i="10"/>
  <c r="F82" i="10"/>
  <c r="F81" i="10"/>
  <c r="F29" i="10"/>
  <c r="F28" i="10"/>
  <c r="F27" i="10"/>
  <c r="F26" i="10"/>
  <c r="F25" i="10"/>
  <c r="F24" i="10"/>
  <c r="F23" i="10"/>
  <c r="F22" i="10"/>
  <c r="F21" i="10"/>
  <c r="F160" i="10"/>
  <c r="F101" i="10"/>
  <c r="F100" i="10"/>
  <c r="F99" i="10"/>
  <c r="F98" i="10"/>
  <c r="F97" i="10"/>
  <c r="F96" i="10"/>
  <c r="F95" i="10"/>
  <c r="F94" i="10"/>
  <c r="F93" i="10"/>
  <c r="F80" i="10"/>
  <c r="F79" i="10"/>
  <c r="F78" i="10"/>
  <c r="F77" i="10"/>
  <c r="F76" i="10"/>
  <c r="F75" i="10"/>
  <c r="F74"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35" i="10"/>
  <c r="F36" i="10"/>
  <c r="F37" i="10"/>
  <c r="F38" i="10"/>
  <c r="F39" i="10"/>
  <c r="F40" i="10"/>
  <c r="F41" i="10"/>
  <c r="F42" i="10"/>
  <c r="F34" i="10"/>
  <c r="F6" i="1"/>
  <c r="F102" i="10" l="1"/>
  <c r="C170" i="10"/>
  <c r="F30" i="10"/>
  <c r="C168" i="10" s="1"/>
  <c r="C169" i="10" l="1"/>
  <c r="C171" i="10" s="1"/>
</calcChain>
</file>

<file path=xl/sharedStrings.xml><?xml version="1.0" encoding="utf-8"?>
<sst xmlns="http://schemas.openxmlformats.org/spreadsheetml/2006/main" count="322" uniqueCount="167">
  <si>
    <t>PRICING PROPOSAL</t>
  </si>
  <si>
    <t>[Insert Solicitation Type and Number]</t>
  </si>
  <si>
    <t>Item No.</t>
  </si>
  <si>
    <t>Manufacturer &amp; Product No.</t>
  </si>
  <si>
    <t>Quantity</t>
  </si>
  <si>
    <t>Unit Price</t>
  </si>
  <si>
    <t>Total Price</t>
  </si>
  <si>
    <t>Delivery Calendar Days ARO</t>
  </si>
  <si>
    <t>Total</t>
  </si>
  <si>
    <t>Description</t>
  </si>
  <si>
    <t>Unit of Measure</t>
  </si>
  <si>
    <t>Unit Cost</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</si>
  <si>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</si>
  <si>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</si>
  <si>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</si>
  <si>
    <t>Group 1 - Labor (Increments of 0.25, 0.5, 0.75, 1, etc.)</t>
  </si>
  <si>
    <t xml:space="preserve">PROJECT MANAGER HOURLY RATE </t>
  </si>
  <si>
    <t>SUPERVISOR HOURLY RATE (incremenets of 0.25, 0.5, 0.75, 1, etc.)</t>
  </si>
  <si>
    <t>TECHNICIAN HOURLY RATE</t>
  </si>
  <si>
    <t>INDUST HYGNST CERT OSHA LEVEL C</t>
  </si>
  <si>
    <t>CDL DRIVER HOURLY RATE</t>
  </si>
  <si>
    <t>TECHNICIAN OSHA LEVEL C</t>
  </si>
  <si>
    <t>CHEMIST OSHA LEVEL C W/APR</t>
  </si>
  <si>
    <t>Group 2 - Material &amp; Equipment</t>
  </si>
  <si>
    <t>POLY COATED TYVEK COVERALL</t>
  </si>
  <si>
    <t>TYVEK COVERALL</t>
  </si>
  <si>
    <t>SARANAX COVERALL</t>
  </si>
  <si>
    <t>RUBBER BOOTIES</t>
  </si>
  <si>
    <t>AIR SAMPLIING PUMP</t>
  </si>
  <si>
    <t>RESPIRATOR CARTRIDGE, ANY</t>
  </si>
  <si>
    <t>ULTRASORB/ABSORBENTMATERIALBAG</t>
  </si>
  <si>
    <t>RAGS (BOX)</t>
  </si>
  <si>
    <t>DUCT TAPE</t>
  </si>
  <si>
    <t>PRESSURE WASHER</t>
  </si>
  <si>
    <t>AIR COMPRESSOR GREATER THAN 50CFM</t>
  </si>
  <si>
    <t>DIAPHAGM PUMP</t>
  </si>
  <si>
    <t>PREP KNIFE</t>
  </si>
  <si>
    <t>SODIUM BICARBONATE 50LB BAG</t>
  </si>
  <si>
    <t>PH STRIPS (PACK)</t>
  </si>
  <si>
    <t>HUDSON SPRAYER</t>
  </si>
  <si>
    <t>COMBUSTIBLE GAS INDICATOR LEL</t>
  </si>
  <si>
    <t>NEX GLOVE</t>
  </si>
  <si>
    <t>POLY BAGS</t>
  </si>
  <si>
    <t>275 GAL TOTE</t>
  </si>
  <si>
    <t>HEPA VAC UNIT</t>
  </si>
  <si>
    <t>SHEET PLASTIC VISQUEEN (6 MIL)</t>
  </si>
  <si>
    <t>FLAT EXHAUST HOSE</t>
  </si>
  <si>
    <t>NEGATIVE AIR MACHINE</t>
  </si>
  <si>
    <t>ONE TON STAKEBED TRUCK</t>
  </si>
  <si>
    <t>PICKUP TRUCK OR SINGLE AXLE STAKEBED</t>
  </si>
  <si>
    <t>TRUCK TRAILER</t>
  </si>
  <si>
    <t>40 FT BOX OR STORAGE TRAILER</t>
  </si>
  <si>
    <t>NEGATIVE AIR PRIMARY FILTERS</t>
  </si>
  <si>
    <t>NEGATIVE AIR SECONDARY FILTERS</t>
  </si>
  <si>
    <t>HEPA VACUUM  PRE FILTER</t>
  </si>
  <si>
    <t>HEPA VACUUM  FILTER BAG</t>
  </si>
  <si>
    <t>LAY FLAT EXHAUST HOSE</t>
  </si>
  <si>
    <t>36 X 60 CLEAR BAGS</t>
  </si>
  <si>
    <t>MOP HEADS</t>
  </si>
  <si>
    <t>BIN LINERS EACH</t>
  </si>
  <si>
    <t>VERMICULITE, 4 CU FT BAG</t>
  </si>
  <si>
    <t>20 GAL POLY 520%HOC</t>
  </si>
  <si>
    <t>SAMPLE TUBES</t>
  </si>
  <si>
    <t>CITIC ACID BAG</t>
  </si>
  <si>
    <t>30 GAL POLY CLOSED HEAD</t>
  </si>
  <si>
    <t>Group 3 - Disposal</t>
  </si>
  <si>
    <t>WASTE PROFILING FEE</t>
  </si>
  <si>
    <t>BATTERIES, LEAD ACID/PER LB</t>
  </si>
  <si>
    <t>FIVE TON STAKEBED TRUCK</t>
  </si>
  <si>
    <t>FLUORESCENTTUBEFIBERDRUMS 4 FT</t>
  </si>
  <si>
    <t>FLUORESCENTTUBEFIBERDRUMS 8 FT</t>
  </si>
  <si>
    <t>FLUORESCENT BULBS PER FT</t>
  </si>
  <si>
    <t>HID LAMPS, PER EACH</t>
  </si>
  <si>
    <t>EMERGENCY RESPONSE FEE - BUSINESS HOURS</t>
  </si>
  <si>
    <t>EMERGENCY RESPONSE FEE - NIGHTS/WEEKENDS</t>
  </si>
  <si>
    <t>METAL DRUM, OPEN TOP W/RING &amp; LID, 55 GAL (INCLUDING APPROPRIATE MARKINGS AND LABELS)</t>
  </si>
  <si>
    <t>METAL DRUM, OPEN TOP W/RING &amp; LID, 30 GAL (INCLUDING APPROPRIATE MARKINGS AND LABELS)</t>
  </si>
  <si>
    <t>METAL DRUM, OPEN TOP W/RING &amp; LID, 14 GAL (INCLUDING APPROPRIATE MARKINGS AND LABELS)</t>
  </si>
  <si>
    <t>METAL DRUM, CLOSED TOP, 55 GAL (INCLUDING APPROPRIATE MARKINGS AND LABELS)</t>
  </si>
  <si>
    <t>METAL DRUM, CLOSED TOP, 30 GAL (INCLUDING APPROPRIATE MARKINGS AND LABELS)</t>
  </si>
  <si>
    <t>METAL DRUM, CLOSED TOP, 14 GAL (INCLUDING APPROPRIATE MARKINGS AND LABELS)</t>
  </si>
  <si>
    <t>POLY DRUM, OPEN TOP W/RING &amp; LID, 55 GAL (INCLUDING APPROPRIATE MARKINGS AND LABELS)</t>
  </si>
  <si>
    <t>POLY DRUM, OPEN TOP W/RING &amp; LID, 30 GAL (INCLUDING APPROPRIATE MARKINGS AND LABELS)</t>
  </si>
  <si>
    <t>POLY DRUM, OPEN TOP W/RING &amp; LID, 14 GAL (INCLUDING APPROPRIATE MARKINGS AND LABELS)</t>
  </si>
  <si>
    <t>POLY DRUM, CLOSED TOP, 55 GAL (INCLUDING APPROPRIATE MARKINGS AND LABELS)</t>
  </si>
  <si>
    <t>POLY DRUM, CLOSED TOP, 30 GAL (INCLUDING APPROPRIATE MARKINGS AND LABELS)</t>
  </si>
  <si>
    <t>POLY DRUM, CLOSED TOP, 14 GAL (INCLUDING APPROPRIATE MARKINGS AND LABELS)</t>
  </si>
  <si>
    <t>BUCKET W/ LID, 5 GALLON (INCLUDING APPROPRIATE MARKINGS AND LABELS)</t>
  </si>
  <si>
    <t>CARDBOARD DRUMS FOR LAMPS</t>
  </si>
  <si>
    <t>BOX VAN LESS THAN 20 FT (INCLUDING PALLET JACK)</t>
  </si>
  <si>
    <t>VAC TRUCK</t>
  </si>
  <si>
    <t>TANK TRUCK</t>
  </si>
  <si>
    <t>BACKHOE</t>
  </si>
  <si>
    <t>LIGHT TOWER</t>
  </si>
  <si>
    <t>STREET SWEEPER</t>
  </si>
  <si>
    <t>BACKPACK SPRAYER/PORTABLE TANK SPRAYER</t>
  </si>
  <si>
    <t>INDUSTRIAL GENERATOR</t>
  </si>
  <si>
    <t>MUD PUMP</t>
  </si>
  <si>
    <t>FLAMMIBLES PUMP</t>
  </si>
  <si>
    <t>COLIWASSA</t>
  </si>
  <si>
    <t>CLOR-D-TECT KIT</t>
  </si>
  <si>
    <t>LAB TEST, 8 RCRA METALS TCLP</t>
  </si>
  <si>
    <t>LAB TEST, PAHS 8270C-SIM</t>
  </si>
  <si>
    <t>LAB TEST, VOCS 8260B</t>
  </si>
  <si>
    <t>LAB TEST, PCBS 8082A</t>
  </si>
  <si>
    <t>USED OIL</t>
  </si>
  <si>
    <t>LATEX PAINT, RECYCLED</t>
  </si>
  <si>
    <t>MATERIAL NOT RCRA REGULATED, RCRA LANDFILL SUBTITLE C</t>
  </si>
  <si>
    <t>PCS TO RCRA LANDFILL SUBTITLE C</t>
  </si>
  <si>
    <t>PCS TO NON RCRA LANDFILL</t>
  </si>
  <si>
    <t>DISPOSAL AT NON RCRA LANDFILL</t>
  </si>
  <si>
    <t>DISPOSAL OF RCRA HAZARDOUS LIQUIDS, RCRA LANDFILL SUBTITLE C</t>
  </si>
  <si>
    <t>DISPOSAL OF RCRA HAZARDOUS SOLIDS, RCRA LANDFILL SUBTITLE C</t>
  </si>
  <si>
    <t>RCRA INCINERATION OF CONFORMING SOLIDS</t>
  </si>
  <si>
    <t>RCRA INCINERATION OF CONFORMING LIQUIDS</t>
  </si>
  <si>
    <t>RCRA INCINERATION OF LAB PACKS</t>
  </si>
  <si>
    <t>RCRA INCINERATION OF LAB PACKS - NESSLERS REAGENT</t>
  </si>
  <si>
    <t>RCRA INCINERATION OF LAB PACKS - COD WASTE</t>
  </si>
  <si>
    <t>HAZARDOUS WASTE WASTEWATER TREATMENT</t>
  </si>
  <si>
    <t>FUELS BLENDING/THERMAL RECOVERY</t>
  </si>
  <si>
    <t>NON RCRA REGULATED/INDUSTRIAL WASTEWATER TREATMENT (SUCH AS LES)</t>
  </si>
  <si>
    <t>MERCURY CONTAINING DEVICES/ELEMENTAL MERCURY</t>
  </si>
  <si>
    <t>PCB BALLAST</t>
  </si>
  <si>
    <t>NON-PCB BALLAST</t>
  </si>
  <si>
    <t>UNIVERSAL WASTE AEROSOLS</t>
  </si>
  <si>
    <t>ROLLOFF, OPEN 20 YARDS</t>
  </si>
  <si>
    <t>ROLLOFF, CLOSED 20 YARDS</t>
  </si>
  <si>
    <t>ROLLOFF, OPEN 40 YARDS</t>
  </si>
  <si>
    <t>ROLLOFF, CLOSED 40 YARDS</t>
  </si>
  <si>
    <t>HOUR</t>
  </si>
  <si>
    <t>EACH</t>
  </si>
  <si>
    <t>BOX</t>
  </si>
  <si>
    <t>POUND</t>
  </si>
  <si>
    <t>HOURS</t>
  </si>
  <si>
    <t>DAYS</t>
  </si>
  <si>
    <t xml:space="preserve">HOUR </t>
  </si>
  <si>
    <t>BAG</t>
  </si>
  <si>
    <t>DRUM</t>
  </si>
  <si>
    <t>GALLON</t>
  </si>
  <si>
    <t>TON</t>
  </si>
  <si>
    <t>55 GAL DRUM</t>
  </si>
  <si>
    <t>55-GAL</t>
  </si>
  <si>
    <t>30-GAL</t>
  </si>
  <si>
    <t>FOOT</t>
  </si>
  <si>
    <t>Group 2 Total</t>
  </si>
  <si>
    <t>Group 1 Total</t>
  </si>
  <si>
    <t>Group 3 Total</t>
  </si>
  <si>
    <t>Subtotal</t>
  </si>
  <si>
    <t>RFP 24-0269</t>
  </si>
  <si>
    <t>• Charges for administrative staff time required to prepare invoices or required job reports.</t>
  </si>
  <si>
    <t>• Charges for project manager or technician time spent planning jobs, preparing Site Safety and Health Plans, or preparing profiles as needed to support City services. A flat profiling fee is acceptable for the first time a waste is profiled, but not for successive times the same waste is shipped.</t>
  </si>
  <si>
    <t>• Offsite time spent preparing shipping documents.</t>
  </si>
  <si>
    <t>• Offsite time spent gathering or preparing supplies for a future or current City project.</t>
  </si>
  <si>
    <t>• Shipping fees for specialty meters that are delivered to the Contractor.</t>
  </si>
  <si>
    <t xml:space="preserve">Emergency rates will apply during the emergency condition and non-emergency (routine) rates shall be applied in routine situations. </t>
  </si>
  <si>
    <t xml:space="preserve">5 GAL </t>
  </si>
  <si>
    <t>5 GAL</t>
  </si>
  <si>
    <t>14 GAL</t>
  </si>
  <si>
    <t xml:space="preserve">LABPACK MERCURY SALTS ANSOL RETORT </t>
  </si>
  <si>
    <t>14GAL</t>
  </si>
  <si>
    <t>55 GAL</t>
  </si>
  <si>
    <t>30 GAL</t>
  </si>
  <si>
    <t>Charges not accepted by the City</t>
  </si>
  <si>
    <r>
      <t xml:space="preserve">1. Charges for consumable supplies such as duct tape, PPE valued at less than $10 per unit, container labels, barricade tape, drinking water, ice, work boots and work gloves (leather), comfort items, and re-useable hi-visibility vests and clothing will </t>
    </r>
    <r>
      <rPr>
        <b/>
        <sz val="11"/>
        <color rgb="FF131517"/>
        <rFont val="Arial"/>
        <family val="2"/>
      </rPr>
      <t>not be accepted.</t>
    </r>
  </si>
  <si>
    <r>
      <t xml:space="preserve">2. The following Contractor charges for services which do not occur on the job site will </t>
    </r>
    <r>
      <rPr>
        <b/>
        <sz val="11"/>
        <color rgb="FF131517"/>
        <rFont val="Arial"/>
        <family val="2"/>
      </rPr>
      <t>not be accepted</t>
    </r>
    <r>
      <rPr>
        <sz val="11"/>
        <color rgb="FF131517"/>
        <rFont val="Arial"/>
        <family val="2"/>
      </rPr>
      <t>:</t>
    </r>
  </si>
  <si>
    <t>"Generally used" Waste Material Codes (list may not be all inclusive):</t>
  </si>
  <si>
    <t>• D001, D002, D003, D005, D006 D007, D009, D011, D012, D013, D014, D015, D019, D020, D021, D022, D027, D028, D029, D031, D032, D035, D039, D040, D042, D043, F001, F002, F003, F005, U154, and U188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</si>
</sst>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1"/>
      <color rgb="FFFF0000"/>
      <name val="Arial"/>
      <family val="2"/>
    </font>
    <font>
      <sz val="8"/>
      <color rgb="FF000000"/>
      <name val="Arial"/>
      <family val="2"/>
    </font>
    <font>
      <sz val="8"/>
      <color theme="1"/>
      <name val="Arial"/>
      <family val="2"/>
    </font>
    <font>
      <sz val="9"/>
      <color theme="1"/>
      <name val="Arial"/>
      <family val="2"/>
    </font>
    <font>
      <sz val="9"/>
      <color rgb="FF000000"/>
      <name val="Arial"/>
      <family val="2"/>
    </font>
    <font>
      <b/>
      <sz val="9"/>
      <color rgb="FFFF0000"/>
      <name val="Arial"/>
      <family val="2"/>
    </font>
    <font>
      <b/>
      <sz val="9"/>
      <color theme="1"/>
      <name val="Arial"/>
      <family val="2"/>
    </font>
    <font>
      <b/>
      <sz val="14"/>
      <color theme="1"/>
      <name val="Arial"/>
      <family val="2"/>
    </font>
    <font>
      <sz val="11"/>
      <color rgb="FF131517"/>
      <name val="Arial"/>
      <family val="2"/>
    </font>
    <font>
      <b/>
      <sz val="11"/>
      <color rgb="FF131517"/>
      <name val="Arial"/>
      <family val="2"/>
    </font>
    <font>
      <sz val="12"/>
      <name val="Arial"/>
      <family val="2"/>
    </font>
    <font>
      <b/>
      <u/>
      <sz val="12"/>
      <name val="Arial"/>
      <family val="2"/>
    </font>
    <font>
      <b/>
      <u/>
      <sz val="11"/>
      <color rgb="FF131517"/>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0" fontId="6"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0" fontId="2" fillId="0" borderId="0" xfId="0" applyFont="1" applyAlignment="1">
      <alignment wrapText="1"/>
    </xf>
    <xf numFmtId="0" fontId="3" fillId="0" borderId="0" xfId="0" applyFont="1"/>
    <xf numFmtId="0" fontId="7" fillId="0" borderId="0" xfId="0" applyFont="1"/>
    <xf numFmtId="49" fontId="8"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xf>
    <xf numFmtId="49" fontId="11" fillId="0" borderId="1" xfId="0" applyNumberFormat="1" applyFont="1" applyBorder="1" applyAlignment="1">
      <alignment horizontal="left" vertical="center" wrapText="1"/>
    </xf>
    <xf numFmtId="1" fontId="10"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44" fontId="10" fillId="0" borderId="1" xfId="1" applyFont="1" applyBorder="1"/>
    <xf numFmtId="1" fontId="11" fillId="0" borderId="1" xfId="0" applyNumberFormat="1" applyFont="1" applyBorder="1" applyAlignment="1">
      <alignment horizontal="center" vertical="center" wrapText="1"/>
    </xf>
    <xf numFmtId="0" fontId="10" fillId="0" borderId="1" xfId="0" applyFont="1" applyBorder="1"/>
    <xf numFmtId="0" fontId="10" fillId="0" borderId="1" xfId="0" applyFont="1" applyBorder="1" applyAlignment="1">
      <alignment horizontal="center" vertical="center"/>
    </xf>
    <xf numFmtId="0" fontId="10" fillId="0" borderId="0" xfId="0" applyFont="1"/>
    <xf numFmtId="0" fontId="10" fillId="0" borderId="0" xfId="0" applyFont="1" applyAlignment="1">
      <alignment horizontal="right"/>
    </xf>
    <xf numFmtId="44" fontId="10" fillId="0" borderId="1" xfId="0" applyNumberFormat="1" applyFont="1" applyBorder="1"/>
    <xf numFmtId="0" fontId="12" fillId="0" borderId="0" xfId="0" applyFont="1"/>
    <xf numFmtId="0" fontId="13" fillId="0" borderId="0" xfId="0" applyFont="1"/>
    <xf numFmtId="44" fontId="0" fillId="0" borderId="0" xfId="0" applyNumberFormat="1"/>
    <xf numFmtId="44" fontId="14" fillId="0" borderId="0" xfId="0" applyNumberFormat="1" applyFont="1"/>
    <xf numFmtId="49" fontId="11" fillId="0" borderId="1" xfId="0" applyNumberFormat="1" applyFont="1" applyFill="1" applyBorder="1" applyAlignment="1">
      <alignment horizontal="left" vertical="center" wrapText="1"/>
    </xf>
    <xf numFmtId="0" fontId="15" fillId="0" borderId="0" xfId="0" applyFont="1" applyAlignment="1">
      <alignment vertical="center"/>
    </xf>
    <xf numFmtId="0" fontId="9" fillId="0" borderId="1" xfId="0" applyFont="1" applyFill="1" applyBorder="1" applyAlignment="1">
      <alignment horizontal="center" vertical="center"/>
    </xf>
    <xf numFmtId="0" fontId="15" fillId="0" borderId="0" xfId="0" applyFont="1" applyAlignment="1">
      <alignment horizontal="left" vertical="top" wrapText="1"/>
    </xf>
    <xf numFmtId="0" fontId="10" fillId="0" borderId="1" xfId="0" applyFont="1" applyFill="1" applyBorder="1" applyAlignment="1">
      <alignment horizontal="center"/>
    </xf>
    <xf numFmtId="0" fontId="10" fillId="0" borderId="1" xfId="0" applyFont="1" applyFill="1" applyBorder="1"/>
    <xf numFmtId="0" fontId="18" fillId="0" borderId="0" xfId="0" applyFont="1"/>
    <xf numFmtId="0" fontId="19" fillId="0" borderId="0" xfId="0" applyFont="1" applyAlignment="1">
      <alignment vertical="center"/>
    </xf>
    <xf numFmtId="0" fontId="15" fillId="0" borderId="0" xfId="0" applyFont="1" applyAlignment="1">
      <alignment horizontal="left" vertical="top" wrapText="1"/>
    </xf>
    <xf numFmtId="0" fontId="7" fillId="0" borderId="0" xfId="0" applyFont="1" applyAlignment="1">
      <alignment horizontal="left"/>
    </xf>
    <xf numFmtId="0" fontId="14" fillId="0" borderId="0" xfId="0" applyFont="1" applyAlignment="1">
      <alignment horizontal="right"/>
    </xf>
    <xf numFmtId="0" fontId="17" fillId="0" borderId="0" xfId="0" applyFont="1" applyAlignment="1">
      <alignment horizontal="left"/>
    </xf>
    <xf numFmtId="0" fontId="6"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2383155</xdr:colOff>
      <xdr:row>0</xdr:row>
      <xdr:rowOff>701291</xdr:rowOff>
    </xdr:to>
    <xdr:pic>
      <xdr:nvPicPr>
        <xdr:cNvPr id="2" name="Picture 1" descr="See the source image">
          <a:extLst>
            <a:ext uri="{FF2B5EF4-FFF2-40B4-BE49-F238E27FC236}">
              <a16:creationId xmlns:a16="http://schemas.microsoft.com/office/drawing/2014/main" id="{B402C2FD-8008-484E-B43A-2838B428F1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4" name="Picture 3" descr="See the source image">
          <a:extLst>
            <a:ext uri="{FF2B5EF4-FFF2-40B4-BE49-F238E27FC236}">
              <a16:creationId xmlns:a16="http://schemas.microsoft.com/office/drawing/2014/main" id="{3BC41778-E976-4A57-BCB1-DA92C4250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6791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28FA-9A40-4545-AC5F-2B76A9009BA7}">
  <dimension ref="A1:A32"/>
  <sheetViews>
    <sheetView showGridLines="0" workbookViewId="0">
      <selection activeCell="A8" sqref="A8"/>
    </sheetView>
  </sheetViews>
  <sheetFormatPr defaultRowHeight="15" x14ac:dyDescent="0.25"/>
  <cols>
    <col min="1" max="1" width="77.85546875" customWidth="1"/>
    <col min="2" max="2" width="19.140625" customWidth="1"/>
    <col min="3" max="3" width="13.7109375" customWidth="1"/>
    <col min="4" max="4" width="19.7109375" customWidth="1"/>
    <col min="5" max="5" width="16.28515625" customWidth="1"/>
    <col min="6" max="6" width="14" customWidth="1"/>
  </cols>
  <sheetData>
    <row r="1" spans="1:1" ht="72" customHeight="1" x14ac:dyDescent="0.25"/>
    <row r="2" spans="1:1" s="2" customFormat="1" x14ac:dyDescent="0.25">
      <c r="A2" s="11" t="s">
        <v>12</v>
      </c>
    </row>
    <row r="3" spans="1:1" s="2" customFormat="1" ht="14.25" x14ac:dyDescent="0.2"/>
    <row r="4" spans="1:1" s="2" customFormat="1" ht="185.25" x14ac:dyDescent="0.2">
      <c r="A4" s="10" t="s">
        <v>14</v>
      </c>
    </row>
    <row r="5" spans="1:1" s="2" customFormat="1" ht="14.25" x14ac:dyDescent="0.2"/>
    <row r="6" spans="1:1" s="2" customFormat="1" x14ac:dyDescent="0.25">
      <c r="A6" s="12" t="s">
        <v>13</v>
      </c>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5EC2-0397-497D-9E17-C73E1D3EE8F6}">
  <dimension ref="A1:F39"/>
  <sheetViews>
    <sheetView showGridLines="0" workbookViewId="0">
      <selection activeCell="E6" sqref="E6"/>
    </sheetView>
  </sheetViews>
  <sheetFormatPr defaultRowHeight="15" x14ac:dyDescent="0.25"/>
  <cols>
    <col min="1" max="1" width="12.28515625" customWidth="1"/>
    <col min="2" max="2" width="19.140625" customWidth="1"/>
    <col min="3" max="3" width="13.7109375" customWidth="1"/>
    <col min="4" max="4" width="19.7109375" customWidth="1"/>
    <col min="5" max="5" width="16.28515625" customWidth="1"/>
    <col min="6" max="6" width="14" customWidth="1"/>
  </cols>
  <sheetData>
    <row r="1" spans="1:6" ht="72" customHeight="1" x14ac:dyDescent="0.25"/>
    <row r="2" spans="1:6" s="1" customFormat="1" ht="15.75" x14ac:dyDescent="0.25">
      <c r="A2" s="1" t="s">
        <v>0</v>
      </c>
    </row>
    <row r="3" spans="1:6" s="1" customFormat="1" ht="15.75" x14ac:dyDescent="0.25">
      <c r="A3" s="3" t="s">
        <v>1</v>
      </c>
    </row>
    <row r="4" spans="1:6" s="2" customFormat="1" ht="14.25" x14ac:dyDescent="0.2"/>
    <row r="5" spans="1:6" s="2" customFormat="1" ht="30" x14ac:dyDescent="0.25">
      <c r="A5" s="4" t="s">
        <v>2</v>
      </c>
      <c r="B5" s="5" t="s">
        <v>3</v>
      </c>
      <c r="C5" s="6" t="s">
        <v>4</v>
      </c>
      <c r="D5" s="5" t="s">
        <v>7</v>
      </c>
      <c r="E5" s="4" t="s">
        <v>5</v>
      </c>
      <c r="F5" s="4" t="s">
        <v>6</v>
      </c>
    </row>
    <row r="6" spans="1:6" s="2" customFormat="1" ht="14.25" x14ac:dyDescent="0.2">
      <c r="A6" s="8"/>
      <c r="B6" s="9"/>
      <c r="C6" s="8"/>
      <c r="D6" s="8"/>
      <c r="E6" s="7">
        <v>0</v>
      </c>
      <c r="F6" s="7">
        <f>C6*E6</f>
        <v>0</v>
      </c>
    </row>
    <row r="7" spans="1:6" s="2" customFormat="1" ht="14.25" x14ac:dyDescent="0.2"/>
    <row r="8" spans="1:6" s="2" customFormat="1" ht="14.25" x14ac:dyDescent="0.2"/>
    <row r="9" spans="1:6" s="2" customFormat="1" ht="14.25" x14ac:dyDescent="0.2"/>
    <row r="10" spans="1:6" s="2" customFormat="1" ht="14.25" x14ac:dyDescent="0.2"/>
    <row r="11" spans="1:6" s="2" customFormat="1" ht="14.25" x14ac:dyDescent="0.2"/>
    <row r="12" spans="1:6" s="2" customFormat="1" ht="14.25" x14ac:dyDescent="0.2"/>
    <row r="13" spans="1:6" s="2" customFormat="1" ht="14.25" x14ac:dyDescent="0.2"/>
    <row r="14" spans="1:6" s="2" customFormat="1" ht="14.25" x14ac:dyDescent="0.2"/>
    <row r="15" spans="1:6" s="2" customFormat="1" ht="14.25" x14ac:dyDescent="0.2"/>
    <row r="16" spans="1:6"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row r="33" s="2" customFormat="1" ht="14.25" x14ac:dyDescent="0.2"/>
    <row r="34" s="2" customFormat="1" ht="14.25" x14ac:dyDescent="0.2"/>
    <row r="35" s="2" customFormat="1" ht="14.25" x14ac:dyDescent="0.2"/>
    <row r="36" s="2" customFormat="1" ht="14.25" x14ac:dyDescent="0.2"/>
    <row r="37" s="2" customFormat="1" ht="14.25" x14ac:dyDescent="0.2"/>
    <row r="38" s="2" customFormat="1" ht="14.25" x14ac:dyDescent="0.2"/>
    <row r="39" s="2" customFormat="1" ht="14.25"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N171"/>
  <sheetViews>
    <sheetView showGridLines="0" tabSelected="1" topLeftCell="A149" zoomScaleNormal="100" workbookViewId="0">
      <selection activeCell="B177" sqref="B177"/>
    </sheetView>
  </sheetViews>
  <sheetFormatPr defaultRowHeight="15" x14ac:dyDescent="0.25"/>
  <cols>
    <col min="1" max="1" width="12.28515625" customWidth="1"/>
    <col min="2" max="2" width="62.5703125" customWidth="1"/>
    <col min="3" max="3" width="18.140625" customWidth="1"/>
    <col min="4" max="4" width="15.140625" customWidth="1"/>
    <col min="5" max="5" width="16.28515625" customWidth="1"/>
    <col min="6" max="6" width="14" customWidth="1"/>
    <col min="8" max="8" width="59.140625" customWidth="1"/>
  </cols>
  <sheetData>
    <row r="1" spans="1:14" ht="72" customHeight="1" x14ac:dyDescent="0.25"/>
    <row r="2" spans="1:14" s="1" customFormat="1" ht="15.75" x14ac:dyDescent="0.25">
      <c r="A2" s="1" t="s">
        <v>0</v>
      </c>
    </row>
    <row r="3" spans="1:14" s="1" customFormat="1" ht="15.75" x14ac:dyDescent="0.25">
      <c r="A3" s="3" t="s">
        <v>148</v>
      </c>
    </row>
    <row r="4" spans="1:14" s="1" customFormat="1" ht="15.75" x14ac:dyDescent="0.25">
      <c r="A4" s="3"/>
    </row>
    <row r="5" spans="1:14" s="1" customFormat="1" ht="15.75" x14ac:dyDescent="0.25">
      <c r="A5" s="37" t="s">
        <v>162</v>
      </c>
    </row>
    <row r="6" spans="1:14" s="1" customFormat="1" ht="15.75" x14ac:dyDescent="0.25">
      <c r="A6" s="32" t="s">
        <v>163</v>
      </c>
    </row>
    <row r="7" spans="1:14" s="1" customFormat="1" ht="15.75" x14ac:dyDescent="0.25">
      <c r="A7" s="32"/>
    </row>
    <row r="8" spans="1:14" s="1" customFormat="1" ht="15.75" x14ac:dyDescent="0.25">
      <c r="A8" s="32" t="s">
        <v>164</v>
      </c>
    </row>
    <row r="9" spans="1:14" s="1" customFormat="1" ht="15.75" x14ac:dyDescent="0.25">
      <c r="A9" s="32" t="s">
        <v>149</v>
      </c>
    </row>
    <row r="10" spans="1:14" s="1" customFormat="1" ht="15.75" x14ac:dyDescent="0.25">
      <c r="A10" s="32" t="s">
        <v>150</v>
      </c>
    </row>
    <row r="11" spans="1:14" s="1" customFormat="1" ht="15.75" x14ac:dyDescent="0.25">
      <c r="A11" s="32" t="s">
        <v>151</v>
      </c>
    </row>
    <row r="12" spans="1:14" s="1" customFormat="1" ht="15.75" x14ac:dyDescent="0.25">
      <c r="A12" s="32" t="s">
        <v>152</v>
      </c>
    </row>
    <row r="13" spans="1:14" s="1" customFormat="1" ht="15.75" x14ac:dyDescent="0.25">
      <c r="A13" s="32" t="s">
        <v>153</v>
      </c>
    </row>
    <row r="14" spans="1:14" s="1" customFormat="1" ht="15.75" x14ac:dyDescent="0.25">
      <c r="A14" s="32"/>
    </row>
    <row r="15" spans="1:14" s="1" customFormat="1" ht="15.75" x14ac:dyDescent="0.25">
      <c r="A15" s="38" t="s">
        <v>165</v>
      </c>
    </row>
    <row r="16" spans="1:14" s="1" customFormat="1" ht="18" customHeight="1" x14ac:dyDescent="0.25">
      <c r="A16" s="39" t="s">
        <v>166</v>
      </c>
      <c r="B16" s="39"/>
      <c r="C16" s="39"/>
      <c r="D16" s="39"/>
      <c r="E16" s="39"/>
      <c r="F16" s="39"/>
      <c r="G16" s="39"/>
      <c r="H16" s="39"/>
      <c r="I16" s="39"/>
      <c r="J16" s="39"/>
      <c r="K16" s="39"/>
      <c r="L16" s="39"/>
      <c r="M16" s="39"/>
      <c r="N16" s="39"/>
    </row>
    <row r="17" spans="1:14" s="1" customFormat="1" ht="18" customHeight="1" x14ac:dyDescent="0.25">
      <c r="A17" s="34"/>
      <c r="B17" s="34"/>
      <c r="C17" s="34"/>
      <c r="D17" s="34"/>
      <c r="E17" s="34"/>
      <c r="F17" s="34"/>
      <c r="G17" s="34"/>
      <c r="H17" s="34"/>
      <c r="I17" s="34"/>
      <c r="J17" s="34"/>
      <c r="K17" s="34"/>
      <c r="L17" s="34"/>
      <c r="M17" s="34"/>
      <c r="N17" s="34"/>
    </row>
    <row r="18" spans="1:14" s="1" customFormat="1" ht="15.75" x14ac:dyDescent="0.25">
      <c r="A18" s="3" t="s">
        <v>15</v>
      </c>
    </row>
    <row r="19" spans="1:14" s="1" customFormat="1" ht="15.75" x14ac:dyDescent="0.25">
      <c r="A19" s="42" t="s">
        <v>154</v>
      </c>
      <c r="B19" s="43"/>
      <c r="C19" s="43"/>
      <c r="D19" s="43"/>
      <c r="E19" s="43"/>
      <c r="F19" s="43"/>
      <c r="G19" s="43"/>
      <c r="H19" s="43"/>
      <c r="I19" s="43"/>
      <c r="J19" s="43"/>
      <c r="K19" s="43"/>
      <c r="L19" s="43"/>
    </row>
    <row r="20" spans="1:14" s="10" customFormat="1" ht="30" x14ac:dyDescent="0.25">
      <c r="A20" s="6" t="s">
        <v>2</v>
      </c>
      <c r="B20" s="6" t="s">
        <v>9</v>
      </c>
      <c r="C20" s="6" t="s">
        <v>4</v>
      </c>
      <c r="D20" s="5" t="s">
        <v>10</v>
      </c>
      <c r="E20" s="6" t="s">
        <v>11</v>
      </c>
      <c r="F20" s="6" t="s">
        <v>8</v>
      </c>
    </row>
    <row r="21" spans="1:14" s="2" customFormat="1" ht="14.25" x14ac:dyDescent="0.2">
      <c r="A21" s="23">
        <v>1</v>
      </c>
      <c r="B21" s="17" t="s">
        <v>16</v>
      </c>
      <c r="C21" s="18">
        <v>2000</v>
      </c>
      <c r="D21" s="19" t="s">
        <v>129</v>
      </c>
      <c r="E21" s="20">
        <v>0</v>
      </c>
      <c r="F21" s="20">
        <f>C21*E21</f>
        <v>0</v>
      </c>
    </row>
    <row r="22" spans="1:14" s="2" customFormat="1" ht="12.75" customHeight="1" x14ac:dyDescent="0.2">
      <c r="A22" s="23">
        <v>2</v>
      </c>
      <c r="B22" s="17" t="s">
        <v>17</v>
      </c>
      <c r="C22" s="18">
        <v>2000</v>
      </c>
      <c r="D22" s="19" t="s">
        <v>129</v>
      </c>
      <c r="E22" s="20">
        <v>0</v>
      </c>
      <c r="F22" s="20">
        <f t="shared" ref="F22:F29" si="0">C22*E22</f>
        <v>0</v>
      </c>
    </row>
    <row r="23" spans="1:14" s="2" customFormat="1" ht="14.25" x14ac:dyDescent="0.2">
      <c r="A23" s="23">
        <v>3</v>
      </c>
      <c r="B23" s="17" t="s">
        <v>18</v>
      </c>
      <c r="C23" s="18">
        <v>9000</v>
      </c>
      <c r="D23" s="19" t="s">
        <v>129</v>
      </c>
      <c r="E23" s="20">
        <v>0</v>
      </c>
      <c r="F23" s="20">
        <f t="shared" si="0"/>
        <v>0</v>
      </c>
    </row>
    <row r="24" spans="1:14" s="2" customFormat="1" ht="14.25" x14ac:dyDescent="0.2">
      <c r="A24" s="23">
        <v>4</v>
      </c>
      <c r="B24" s="17" t="s">
        <v>19</v>
      </c>
      <c r="C24" s="18">
        <v>50</v>
      </c>
      <c r="D24" s="19" t="s">
        <v>129</v>
      </c>
      <c r="E24" s="20">
        <v>0</v>
      </c>
      <c r="F24" s="20">
        <f t="shared" si="0"/>
        <v>0</v>
      </c>
    </row>
    <row r="25" spans="1:14" s="2" customFormat="1" ht="14.25" x14ac:dyDescent="0.2">
      <c r="A25" s="23">
        <v>5</v>
      </c>
      <c r="B25" s="17" t="s">
        <v>20</v>
      </c>
      <c r="C25" s="18">
        <v>792</v>
      </c>
      <c r="D25" s="19" t="s">
        <v>129</v>
      </c>
      <c r="E25" s="20">
        <v>0</v>
      </c>
      <c r="F25" s="20">
        <f t="shared" si="0"/>
        <v>0</v>
      </c>
    </row>
    <row r="26" spans="1:14" s="2" customFormat="1" ht="14.25" x14ac:dyDescent="0.2">
      <c r="A26" s="23">
        <v>6</v>
      </c>
      <c r="B26" s="17" t="s">
        <v>21</v>
      </c>
      <c r="C26" s="18">
        <v>1072</v>
      </c>
      <c r="D26" s="19" t="s">
        <v>129</v>
      </c>
      <c r="E26" s="20">
        <v>0</v>
      </c>
      <c r="F26" s="20">
        <f t="shared" si="0"/>
        <v>0</v>
      </c>
    </row>
    <row r="27" spans="1:14" s="2" customFormat="1" ht="14.25" x14ac:dyDescent="0.2">
      <c r="A27" s="23">
        <v>7</v>
      </c>
      <c r="B27" s="17" t="s">
        <v>22</v>
      </c>
      <c r="C27" s="18">
        <v>400</v>
      </c>
      <c r="D27" s="19" t="s">
        <v>129</v>
      </c>
      <c r="E27" s="20">
        <v>0</v>
      </c>
      <c r="F27" s="20">
        <f t="shared" si="0"/>
        <v>0</v>
      </c>
    </row>
    <row r="28" spans="1:14" s="2" customFormat="1" ht="14.25" x14ac:dyDescent="0.2">
      <c r="A28" s="23">
        <v>8</v>
      </c>
      <c r="B28" s="17" t="s">
        <v>73</v>
      </c>
      <c r="C28" s="18">
        <v>250</v>
      </c>
      <c r="D28" s="19" t="s">
        <v>130</v>
      </c>
      <c r="E28" s="20">
        <v>0</v>
      </c>
      <c r="F28" s="20">
        <f t="shared" si="0"/>
        <v>0</v>
      </c>
    </row>
    <row r="29" spans="1:14" s="2" customFormat="1" ht="14.25" x14ac:dyDescent="0.2">
      <c r="A29" s="23">
        <v>9</v>
      </c>
      <c r="B29" s="17" t="s">
        <v>74</v>
      </c>
      <c r="C29" s="18">
        <v>50</v>
      </c>
      <c r="D29" s="19" t="s">
        <v>130</v>
      </c>
      <c r="E29" s="20">
        <v>0</v>
      </c>
      <c r="F29" s="20">
        <f t="shared" si="0"/>
        <v>0</v>
      </c>
    </row>
    <row r="30" spans="1:14" s="1" customFormat="1" ht="15.75" x14ac:dyDescent="0.25">
      <c r="A30" s="27"/>
      <c r="B30" s="28"/>
      <c r="C30" s="28"/>
      <c r="D30" s="28"/>
      <c r="E30" s="25" t="s">
        <v>8</v>
      </c>
      <c r="F30" s="26">
        <f>SUM(F21:F29)</f>
        <v>0</v>
      </c>
      <c r="H30" s="2"/>
    </row>
    <row r="31" spans="1:14" s="1" customFormat="1" ht="15.75" x14ac:dyDescent="0.25">
      <c r="A31" s="3"/>
      <c r="H31" s="2"/>
    </row>
    <row r="32" spans="1:14" s="1" customFormat="1" ht="15.75" x14ac:dyDescent="0.25">
      <c r="A32" s="3" t="s">
        <v>23</v>
      </c>
      <c r="H32" s="2"/>
    </row>
    <row r="33" spans="1:8" s="10" customFormat="1" ht="30" x14ac:dyDescent="0.25">
      <c r="A33" s="6" t="s">
        <v>2</v>
      </c>
      <c r="B33" s="6" t="s">
        <v>9</v>
      </c>
      <c r="C33" s="6" t="s">
        <v>4</v>
      </c>
      <c r="D33" s="5" t="s">
        <v>10</v>
      </c>
      <c r="E33" s="6" t="s">
        <v>11</v>
      </c>
      <c r="F33" s="6" t="s">
        <v>8</v>
      </c>
      <c r="H33" s="2"/>
    </row>
    <row r="34" spans="1:8" s="2" customFormat="1" ht="14.25" x14ac:dyDescent="0.2">
      <c r="A34" s="16">
        <v>1</v>
      </c>
      <c r="B34" s="17" t="s">
        <v>24</v>
      </c>
      <c r="C34" s="18">
        <v>1264</v>
      </c>
      <c r="D34" s="19" t="s">
        <v>130</v>
      </c>
      <c r="E34" s="20">
        <v>0</v>
      </c>
      <c r="F34" s="20">
        <f>C34*E34</f>
        <v>0</v>
      </c>
    </row>
    <row r="35" spans="1:8" s="2" customFormat="1" ht="14.25" x14ac:dyDescent="0.2">
      <c r="A35" s="16">
        <v>2</v>
      </c>
      <c r="B35" s="17" t="s">
        <v>25</v>
      </c>
      <c r="C35" s="18">
        <v>652</v>
      </c>
      <c r="D35" s="19" t="s">
        <v>130</v>
      </c>
      <c r="E35" s="20">
        <v>0</v>
      </c>
      <c r="F35" s="20">
        <f t="shared" ref="F35:F42" si="1">C35*E35</f>
        <v>0</v>
      </c>
    </row>
    <row r="36" spans="1:8" s="2" customFormat="1" ht="14.25" x14ac:dyDescent="0.2">
      <c r="A36" s="16">
        <v>3</v>
      </c>
      <c r="B36" s="17" t="s">
        <v>26</v>
      </c>
      <c r="C36" s="18">
        <v>210</v>
      </c>
      <c r="D36" s="19" t="s">
        <v>130</v>
      </c>
      <c r="E36" s="20">
        <v>0</v>
      </c>
      <c r="F36" s="20">
        <f t="shared" si="1"/>
        <v>0</v>
      </c>
    </row>
    <row r="37" spans="1:8" s="2" customFormat="1" ht="14.25" x14ac:dyDescent="0.2">
      <c r="A37" s="16">
        <v>4</v>
      </c>
      <c r="B37" s="17" t="s">
        <v>27</v>
      </c>
      <c r="C37" s="18">
        <v>875</v>
      </c>
      <c r="D37" s="19" t="s">
        <v>130</v>
      </c>
      <c r="E37" s="20">
        <v>0</v>
      </c>
      <c r="F37" s="20">
        <f t="shared" si="1"/>
        <v>0</v>
      </c>
    </row>
    <row r="38" spans="1:8" s="2" customFormat="1" ht="14.25" x14ac:dyDescent="0.2">
      <c r="A38" s="16">
        <v>5</v>
      </c>
      <c r="B38" s="17" t="s">
        <v>28</v>
      </c>
      <c r="C38" s="18">
        <v>41</v>
      </c>
      <c r="D38" s="19" t="s">
        <v>129</v>
      </c>
      <c r="E38" s="20">
        <v>0</v>
      </c>
      <c r="F38" s="20">
        <f t="shared" si="1"/>
        <v>0</v>
      </c>
    </row>
    <row r="39" spans="1:8" s="2" customFormat="1" ht="14.25" x14ac:dyDescent="0.2">
      <c r="A39" s="16">
        <v>6</v>
      </c>
      <c r="B39" s="17" t="s">
        <v>29</v>
      </c>
      <c r="C39" s="18">
        <v>646</v>
      </c>
      <c r="D39" s="19" t="s">
        <v>130</v>
      </c>
      <c r="E39" s="20">
        <v>0</v>
      </c>
      <c r="F39" s="20">
        <f t="shared" si="1"/>
        <v>0</v>
      </c>
    </row>
    <row r="40" spans="1:8" s="2" customFormat="1" ht="14.25" x14ac:dyDescent="0.2">
      <c r="A40" s="16">
        <v>7</v>
      </c>
      <c r="B40" s="17" t="s">
        <v>30</v>
      </c>
      <c r="C40" s="18">
        <v>4000</v>
      </c>
      <c r="D40" s="19" t="s">
        <v>130</v>
      </c>
      <c r="E40" s="20">
        <v>0</v>
      </c>
      <c r="F40" s="20">
        <f t="shared" si="1"/>
        <v>0</v>
      </c>
    </row>
    <row r="41" spans="1:8" s="2" customFormat="1" ht="14.25" x14ac:dyDescent="0.2">
      <c r="A41" s="16">
        <v>8</v>
      </c>
      <c r="B41" s="17" t="s">
        <v>31</v>
      </c>
      <c r="C41" s="18">
        <v>147</v>
      </c>
      <c r="D41" s="19" t="s">
        <v>131</v>
      </c>
      <c r="E41" s="20">
        <v>0</v>
      </c>
      <c r="F41" s="20">
        <f t="shared" si="1"/>
        <v>0</v>
      </c>
    </row>
    <row r="42" spans="1:8" s="2" customFormat="1" ht="14.25" x14ac:dyDescent="0.2">
      <c r="A42" s="16">
        <v>9</v>
      </c>
      <c r="B42" s="17" t="s">
        <v>32</v>
      </c>
      <c r="C42" s="18">
        <v>531</v>
      </c>
      <c r="D42" s="19" t="s">
        <v>130</v>
      </c>
      <c r="E42" s="20">
        <v>0</v>
      </c>
      <c r="F42" s="20">
        <f t="shared" si="1"/>
        <v>0</v>
      </c>
    </row>
    <row r="43" spans="1:8" s="2" customFormat="1" ht="14.25" x14ac:dyDescent="0.2">
      <c r="A43" s="16">
        <v>10</v>
      </c>
      <c r="B43" s="17" t="s">
        <v>33</v>
      </c>
      <c r="C43" s="18">
        <v>1150</v>
      </c>
      <c r="D43" s="19" t="s">
        <v>129</v>
      </c>
      <c r="E43" s="20">
        <v>0</v>
      </c>
      <c r="F43" s="20">
        <f t="shared" ref="F43:F58" si="2">C43*E43</f>
        <v>0</v>
      </c>
    </row>
    <row r="44" spans="1:8" s="2" customFormat="1" ht="14.25" x14ac:dyDescent="0.2">
      <c r="A44" s="16">
        <v>11</v>
      </c>
      <c r="B44" s="17" t="s">
        <v>34</v>
      </c>
      <c r="C44" s="18">
        <v>1475</v>
      </c>
      <c r="D44" s="19" t="s">
        <v>129</v>
      </c>
      <c r="E44" s="20">
        <v>0</v>
      </c>
      <c r="F44" s="20">
        <f t="shared" si="2"/>
        <v>0</v>
      </c>
    </row>
    <row r="45" spans="1:8" s="2" customFormat="1" ht="14.25" x14ac:dyDescent="0.2">
      <c r="A45" s="16">
        <v>12</v>
      </c>
      <c r="B45" s="17" t="s">
        <v>35</v>
      </c>
      <c r="C45" s="18">
        <v>1132</v>
      </c>
      <c r="D45" s="19" t="s">
        <v>129</v>
      </c>
      <c r="E45" s="20">
        <v>0</v>
      </c>
      <c r="F45" s="20">
        <f t="shared" si="2"/>
        <v>0</v>
      </c>
    </row>
    <row r="46" spans="1:8" s="2" customFormat="1" ht="14.25" x14ac:dyDescent="0.2">
      <c r="A46" s="16">
        <v>13</v>
      </c>
      <c r="B46" s="17" t="s">
        <v>36</v>
      </c>
      <c r="C46" s="18">
        <v>265</v>
      </c>
      <c r="D46" s="19" t="s">
        <v>130</v>
      </c>
      <c r="E46" s="20">
        <v>0</v>
      </c>
      <c r="F46" s="20">
        <f t="shared" si="2"/>
        <v>0</v>
      </c>
    </row>
    <row r="47" spans="1:8" s="2" customFormat="1" ht="14.25" x14ac:dyDescent="0.2">
      <c r="A47" s="16">
        <v>14</v>
      </c>
      <c r="B47" s="17" t="s">
        <v>37</v>
      </c>
      <c r="C47" s="18">
        <v>57.5</v>
      </c>
      <c r="D47" s="19" t="s">
        <v>132</v>
      </c>
      <c r="E47" s="20">
        <v>0</v>
      </c>
      <c r="F47" s="20">
        <f t="shared" si="2"/>
        <v>0</v>
      </c>
    </row>
    <row r="48" spans="1:8" s="2" customFormat="1" ht="14.25" x14ac:dyDescent="0.2">
      <c r="A48" s="16">
        <v>15</v>
      </c>
      <c r="B48" s="17" t="s">
        <v>38</v>
      </c>
      <c r="C48" s="18">
        <v>122</v>
      </c>
      <c r="D48" s="19" t="s">
        <v>130</v>
      </c>
      <c r="E48" s="20">
        <v>0</v>
      </c>
      <c r="F48" s="20">
        <f t="shared" si="2"/>
        <v>0</v>
      </c>
    </row>
    <row r="49" spans="1:6" s="2" customFormat="1" ht="14.25" x14ac:dyDescent="0.2">
      <c r="A49" s="16">
        <v>16</v>
      </c>
      <c r="B49" s="17" t="s">
        <v>39</v>
      </c>
      <c r="C49" s="18">
        <v>40</v>
      </c>
      <c r="D49" s="19" t="s">
        <v>130</v>
      </c>
      <c r="E49" s="20">
        <v>0</v>
      </c>
      <c r="F49" s="20">
        <f t="shared" si="2"/>
        <v>0</v>
      </c>
    </row>
    <row r="50" spans="1:6" s="2" customFormat="1" ht="14.25" x14ac:dyDescent="0.2">
      <c r="A50" s="16">
        <v>17</v>
      </c>
      <c r="B50" s="17" t="s">
        <v>40</v>
      </c>
      <c r="C50" s="18">
        <v>865</v>
      </c>
      <c r="D50" s="19" t="s">
        <v>129</v>
      </c>
      <c r="E50" s="20">
        <v>0</v>
      </c>
      <c r="F50" s="20">
        <f t="shared" si="2"/>
        <v>0</v>
      </c>
    </row>
    <row r="51" spans="1:6" s="2" customFormat="1" ht="14.25" x14ac:dyDescent="0.2">
      <c r="A51" s="16">
        <v>18</v>
      </c>
      <c r="B51" s="17" t="s">
        <v>41</v>
      </c>
      <c r="C51" s="18">
        <v>6050</v>
      </c>
      <c r="D51" s="19" t="s">
        <v>130</v>
      </c>
      <c r="E51" s="20">
        <v>0</v>
      </c>
      <c r="F51" s="20">
        <f t="shared" si="2"/>
        <v>0</v>
      </c>
    </row>
    <row r="52" spans="1:6" s="2" customFormat="1" ht="14.25" x14ac:dyDescent="0.2">
      <c r="A52" s="16">
        <v>19</v>
      </c>
      <c r="B52" s="17" t="s">
        <v>42</v>
      </c>
      <c r="C52" s="18">
        <v>320</v>
      </c>
      <c r="D52" s="19" t="s">
        <v>130</v>
      </c>
      <c r="E52" s="20">
        <v>0</v>
      </c>
      <c r="F52" s="20">
        <f t="shared" si="2"/>
        <v>0</v>
      </c>
    </row>
    <row r="53" spans="1:6" s="2" customFormat="1" ht="14.25" x14ac:dyDescent="0.2">
      <c r="A53" s="16">
        <v>20</v>
      </c>
      <c r="B53" s="17" t="s">
        <v>43</v>
      </c>
      <c r="C53" s="18">
        <v>160</v>
      </c>
      <c r="D53" s="19" t="s">
        <v>130</v>
      </c>
      <c r="E53" s="20">
        <v>0</v>
      </c>
      <c r="F53" s="20">
        <f t="shared" si="2"/>
        <v>0</v>
      </c>
    </row>
    <row r="54" spans="1:6" s="2" customFormat="1" ht="24" x14ac:dyDescent="0.2">
      <c r="A54" s="16">
        <v>21</v>
      </c>
      <c r="B54" s="17" t="s">
        <v>75</v>
      </c>
      <c r="C54" s="21">
        <v>77</v>
      </c>
      <c r="D54" s="19" t="s">
        <v>130</v>
      </c>
      <c r="E54" s="20">
        <v>0</v>
      </c>
      <c r="F54" s="20">
        <f t="shared" si="2"/>
        <v>0</v>
      </c>
    </row>
    <row r="55" spans="1:6" s="2" customFormat="1" ht="24" x14ac:dyDescent="0.2">
      <c r="A55" s="16">
        <v>22</v>
      </c>
      <c r="B55" s="17" t="s">
        <v>76</v>
      </c>
      <c r="C55" s="21">
        <v>350</v>
      </c>
      <c r="D55" s="19" t="s">
        <v>130</v>
      </c>
      <c r="E55" s="20">
        <v>0</v>
      </c>
      <c r="F55" s="20">
        <f t="shared" si="2"/>
        <v>0</v>
      </c>
    </row>
    <row r="56" spans="1:6" s="2" customFormat="1" ht="24" x14ac:dyDescent="0.2">
      <c r="A56" s="16">
        <v>23</v>
      </c>
      <c r="B56" s="17" t="s">
        <v>77</v>
      </c>
      <c r="C56" s="21">
        <v>200</v>
      </c>
      <c r="D56" s="19" t="s">
        <v>130</v>
      </c>
      <c r="E56" s="20">
        <v>0</v>
      </c>
      <c r="F56" s="20">
        <f t="shared" si="2"/>
        <v>0</v>
      </c>
    </row>
    <row r="57" spans="1:6" s="2" customFormat="1" ht="24" x14ac:dyDescent="0.2">
      <c r="A57" s="16">
        <v>24</v>
      </c>
      <c r="B57" s="17" t="s">
        <v>78</v>
      </c>
      <c r="C57" s="21">
        <v>113</v>
      </c>
      <c r="D57" s="19" t="s">
        <v>130</v>
      </c>
      <c r="E57" s="20">
        <v>0</v>
      </c>
      <c r="F57" s="20">
        <f t="shared" si="2"/>
        <v>0</v>
      </c>
    </row>
    <row r="58" spans="1:6" s="2" customFormat="1" ht="24" x14ac:dyDescent="0.2">
      <c r="A58" s="16">
        <v>25</v>
      </c>
      <c r="B58" s="17" t="s">
        <v>79</v>
      </c>
      <c r="C58" s="21">
        <v>40</v>
      </c>
      <c r="D58" s="19" t="s">
        <v>130</v>
      </c>
      <c r="E58" s="20">
        <v>0</v>
      </c>
      <c r="F58" s="20">
        <f t="shared" si="2"/>
        <v>0</v>
      </c>
    </row>
    <row r="59" spans="1:6" s="2" customFormat="1" ht="24" x14ac:dyDescent="0.2">
      <c r="A59" s="16">
        <v>26</v>
      </c>
      <c r="B59" s="17" t="s">
        <v>80</v>
      </c>
      <c r="C59" s="21">
        <v>100</v>
      </c>
      <c r="D59" s="19" t="s">
        <v>130</v>
      </c>
      <c r="E59" s="20">
        <v>0</v>
      </c>
      <c r="F59" s="20">
        <f t="shared" ref="F59:F98" si="3">C59*E59</f>
        <v>0</v>
      </c>
    </row>
    <row r="60" spans="1:6" s="2" customFormat="1" ht="24" x14ac:dyDescent="0.2">
      <c r="A60" s="16">
        <v>27</v>
      </c>
      <c r="B60" s="17" t="s">
        <v>81</v>
      </c>
      <c r="C60" s="21">
        <v>465</v>
      </c>
      <c r="D60" s="19" t="s">
        <v>130</v>
      </c>
      <c r="E60" s="20">
        <v>0</v>
      </c>
      <c r="F60" s="20">
        <f t="shared" si="3"/>
        <v>0</v>
      </c>
    </row>
    <row r="61" spans="1:6" s="2" customFormat="1" ht="24" x14ac:dyDescent="0.2">
      <c r="A61" s="16">
        <v>28</v>
      </c>
      <c r="B61" s="17" t="s">
        <v>82</v>
      </c>
      <c r="C61" s="21">
        <v>99</v>
      </c>
      <c r="D61" s="19" t="s">
        <v>130</v>
      </c>
      <c r="E61" s="20">
        <v>0</v>
      </c>
      <c r="F61" s="20">
        <f t="shared" si="3"/>
        <v>0</v>
      </c>
    </row>
    <row r="62" spans="1:6" s="2" customFormat="1" ht="24" x14ac:dyDescent="0.2">
      <c r="A62" s="16">
        <v>29</v>
      </c>
      <c r="B62" s="17" t="s">
        <v>83</v>
      </c>
      <c r="C62" s="21">
        <v>91</v>
      </c>
      <c r="D62" s="19" t="s">
        <v>130</v>
      </c>
      <c r="E62" s="20">
        <v>0</v>
      </c>
      <c r="F62" s="20">
        <f t="shared" si="3"/>
        <v>0</v>
      </c>
    </row>
    <row r="63" spans="1:6" s="2" customFormat="1" ht="24" x14ac:dyDescent="0.2">
      <c r="A63" s="16">
        <v>30</v>
      </c>
      <c r="B63" s="17" t="s">
        <v>84</v>
      </c>
      <c r="C63" s="21">
        <v>46</v>
      </c>
      <c r="D63" s="19" t="s">
        <v>130</v>
      </c>
      <c r="E63" s="20">
        <v>0</v>
      </c>
      <c r="F63" s="20">
        <f t="shared" si="3"/>
        <v>0</v>
      </c>
    </row>
    <row r="64" spans="1:6" s="2" customFormat="1" ht="24" x14ac:dyDescent="0.2">
      <c r="A64" s="16">
        <v>31</v>
      </c>
      <c r="B64" s="17" t="s">
        <v>85</v>
      </c>
      <c r="C64" s="21">
        <v>10</v>
      </c>
      <c r="D64" s="19" t="s">
        <v>130</v>
      </c>
      <c r="E64" s="20">
        <v>0</v>
      </c>
      <c r="F64" s="20">
        <f t="shared" si="3"/>
        <v>0</v>
      </c>
    </row>
    <row r="65" spans="1:6" s="2" customFormat="1" ht="24" x14ac:dyDescent="0.2">
      <c r="A65" s="16">
        <v>32</v>
      </c>
      <c r="B65" s="17" t="s">
        <v>86</v>
      </c>
      <c r="C65" s="21">
        <v>100</v>
      </c>
      <c r="D65" s="19" t="s">
        <v>130</v>
      </c>
      <c r="E65" s="20">
        <v>0</v>
      </c>
      <c r="F65" s="20">
        <f t="shared" si="3"/>
        <v>0</v>
      </c>
    </row>
    <row r="66" spans="1:6" s="2" customFormat="1" ht="24" x14ac:dyDescent="0.2">
      <c r="A66" s="16">
        <v>33</v>
      </c>
      <c r="B66" s="17" t="s">
        <v>87</v>
      </c>
      <c r="C66" s="21">
        <v>1315</v>
      </c>
      <c r="D66" s="19" t="s">
        <v>130</v>
      </c>
      <c r="E66" s="20">
        <v>0</v>
      </c>
      <c r="F66" s="20">
        <f t="shared" si="3"/>
        <v>0</v>
      </c>
    </row>
    <row r="67" spans="1:6" s="2" customFormat="1" ht="14.25" x14ac:dyDescent="0.2">
      <c r="A67" s="16">
        <v>34</v>
      </c>
      <c r="B67" s="17" t="s">
        <v>88</v>
      </c>
      <c r="C67" s="21">
        <v>150</v>
      </c>
      <c r="D67" s="19" t="s">
        <v>130</v>
      </c>
      <c r="E67" s="20">
        <v>0</v>
      </c>
      <c r="F67" s="20">
        <f t="shared" si="3"/>
        <v>0</v>
      </c>
    </row>
    <row r="68" spans="1:6" s="2" customFormat="1" ht="14.25" x14ac:dyDescent="0.2">
      <c r="A68" s="16">
        <v>35</v>
      </c>
      <c r="B68" s="17" t="s">
        <v>44</v>
      </c>
      <c r="C68" s="18">
        <v>161</v>
      </c>
      <c r="D68" s="19" t="s">
        <v>129</v>
      </c>
      <c r="E68" s="20">
        <v>0</v>
      </c>
      <c r="F68" s="20">
        <f t="shared" si="3"/>
        <v>0</v>
      </c>
    </row>
    <row r="69" spans="1:6" s="2" customFormat="1" ht="14.25" x14ac:dyDescent="0.2">
      <c r="A69" s="16">
        <v>36</v>
      </c>
      <c r="B69" s="17" t="s">
        <v>45</v>
      </c>
      <c r="C69" s="18">
        <v>268</v>
      </c>
      <c r="D69" s="19" t="s">
        <v>130</v>
      </c>
      <c r="E69" s="20">
        <v>0</v>
      </c>
      <c r="F69" s="20">
        <f t="shared" si="3"/>
        <v>0</v>
      </c>
    </row>
    <row r="70" spans="1:6" s="2" customFormat="1" ht="14.25" x14ac:dyDescent="0.2">
      <c r="A70" s="16">
        <v>37</v>
      </c>
      <c r="B70" s="17" t="s">
        <v>46</v>
      </c>
      <c r="C70" s="18">
        <v>8</v>
      </c>
      <c r="D70" s="19" t="s">
        <v>130</v>
      </c>
      <c r="E70" s="20">
        <v>0</v>
      </c>
      <c r="F70" s="20">
        <f t="shared" si="3"/>
        <v>0</v>
      </c>
    </row>
    <row r="71" spans="1:6" s="2" customFormat="1" ht="14.25" x14ac:dyDescent="0.2">
      <c r="A71" s="16">
        <v>38</v>
      </c>
      <c r="B71" s="17" t="s">
        <v>47</v>
      </c>
      <c r="C71" s="18">
        <v>45</v>
      </c>
      <c r="D71" s="19" t="s">
        <v>133</v>
      </c>
      <c r="E71" s="20">
        <v>0</v>
      </c>
      <c r="F71" s="20">
        <f t="shared" si="3"/>
        <v>0</v>
      </c>
    </row>
    <row r="72" spans="1:6" s="2" customFormat="1" ht="14.25" x14ac:dyDescent="0.2">
      <c r="A72" s="16">
        <v>39</v>
      </c>
      <c r="B72" s="17" t="s">
        <v>48</v>
      </c>
      <c r="C72" s="18">
        <v>1250</v>
      </c>
      <c r="D72" s="19" t="s">
        <v>129</v>
      </c>
      <c r="E72" s="20">
        <v>0</v>
      </c>
      <c r="F72" s="20">
        <f t="shared" si="3"/>
        <v>0</v>
      </c>
    </row>
    <row r="73" spans="1:6" s="2" customFormat="1" ht="14.25" x14ac:dyDescent="0.2">
      <c r="A73" s="16">
        <v>44</v>
      </c>
      <c r="B73" s="17" t="s">
        <v>68</v>
      </c>
      <c r="C73" s="14">
        <v>354</v>
      </c>
      <c r="D73" s="13" t="s">
        <v>129</v>
      </c>
      <c r="E73" s="20">
        <v>0</v>
      </c>
      <c r="F73" s="20">
        <f>C73*E73</f>
        <v>0</v>
      </c>
    </row>
    <row r="74" spans="1:6" s="2" customFormat="1" ht="14.25" x14ac:dyDescent="0.2">
      <c r="A74" s="16">
        <v>40</v>
      </c>
      <c r="B74" s="17" t="s">
        <v>49</v>
      </c>
      <c r="C74" s="18">
        <v>1750</v>
      </c>
      <c r="D74" s="19" t="s">
        <v>129</v>
      </c>
      <c r="E74" s="20">
        <v>0</v>
      </c>
      <c r="F74" s="20">
        <f t="shared" si="3"/>
        <v>0</v>
      </c>
    </row>
    <row r="75" spans="1:6" s="2" customFormat="1" ht="14.25" x14ac:dyDescent="0.2">
      <c r="A75" s="16">
        <v>41</v>
      </c>
      <c r="B75" s="17" t="s">
        <v>89</v>
      </c>
      <c r="C75" s="18">
        <v>145</v>
      </c>
      <c r="D75" s="19" t="s">
        <v>129</v>
      </c>
      <c r="E75" s="20">
        <v>0</v>
      </c>
      <c r="F75" s="20">
        <f t="shared" si="3"/>
        <v>0</v>
      </c>
    </row>
    <row r="76" spans="1:6" s="2" customFormat="1" ht="14.25" x14ac:dyDescent="0.2">
      <c r="A76" s="16">
        <v>42</v>
      </c>
      <c r="B76" s="17" t="s">
        <v>50</v>
      </c>
      <c r="C76" s="18">
        <v>685</v>
      </c>
      <c r="D76" s="19" t="s">
        <v>129</v>
      </c>
      <c r="E76" s="20">
        <v>0</v>
      </c>
      <c r="F76" s="20">
        <f t="shared" si="3"/>
        <v>0</v>
      </c>
    </row>
    <row r="77" spans="1:6" s="2" customFormat="1" ht="14.25" x14ac:dyDescent="0.2">
      <c r="A77" s="16">
        <v>43</v>
      </c>
      <c r="B77" s="17" t="s">
        <v>51</v>
      </c>
      <c r="C77" s="18">
        <v>185</v>
      </c>
      <c r="D77" s="19" t="s">
        <v>134</v>
      </c>
      <c r="E77" s="20">
        <v>0</v>
      </c>
      <c r="F77" s="20">
        <f t="shared" si="3"/>
        <v>0</v>
      </c>
    </row>
    <row r="78" spans="1:6" s="2" customFormat="1" ht="14.25" x14ac:dyDescent="0.2">
      <c r="A78" s="16">
        <v>44</v>
      </c>
      <c r="B78" s="22" t="s">
        <v>90</v>
      </c>
      <c r="C78" s="18">
        <v>31</v>
      </c>
      <c r="D78" s="23" t="s">
        <v>135</v>
      </c>
      <c r="E78" s="20">
        <v>0</v>
      </c>
      <c r="F78" s="20">
        <f t="shared" si="3"/>
        <v>0</v>
      </c>
    </row>
    <row r="79" spans="1:6" s="2" customFormat="1" ht="14.25" x14ac:dyDescent="0.2">
      <c r="A79" s="16">
        <v>45</v>
      </c>
      <c r="B79" s="22" t="s">
        <v>91</v>
      </c>
      <c r="C79" s="18">
        <v>50</v>
      </c>
      <c r="D79" s="23" t="s">
        <v>135</v>
      </c>
      <c r="E79" s="20">
        <v>0</v>
      </c>
      <c r="F79" s="20">
        <f t="shared" si="3"/>
        <v>0</v>
      </c>
    </row>
    <row r="80" spans="1:6" s="2" customFormat="1" ht="14.25" x14ac:dyDescent="0.2">
      <c r="A80" s="16">
        <v>46</v>
      </c>
      <c r="B80" s="22" t="s">
        <v>92</v>
      </c>
      <c r="C80" s="18">
        <v>50</v>
      </c>
      <c r="D80" s="23" t="s">
        <v>135</v>
      </c>
      <c r="E80" s="20">
        <v>0</v>
      </c>
      <c r="F80" s="20">
        <f t="shared" si="3"/>
        <v>0</v>
      </c>
    </row>
    <row r="81" spans="1:6" s="2" customFormat="1" ht="14.25" x14ac:dyDescent="0.2">
      <c r="A81" s="16">
        <v>47</v>
      </c>
      <c r="B81" s="22" t="s">
        <v>93</v>
      </c>
      <c r="C81" s="18">
        <v>50</v>
      </c>
      <c r="D81" s="23" t="s">
        <v>135</v>
      </c>
      <c r="E81" s="20">
        <v>0</v>
      </c>
      <c r="F81" s="20">
        <f t="shared" ref="F81:F92" si="4">C81*E81</f>
        <v>0</v>
      </c>
    </row>
    <row r="82" spans="1:6" s="2" customFormat="1" ht="14.25" x14ac:dyDescent="0.2">
      <c r="A82" s="16">
        <v>48</v>
      </c>
      <c r="B82" s="22" t="s">
        <v>94</v>
      </c>
      <c r="C82" s="18">
        <v>900</v>
      </c>
      <c r="D82" s="23" t="s">
        <v>135</v>
      </c>
      <c r="E82" s="20">
        <v>0</v>
      </c>
      <c r="F82" s="20">
        <f t="shared" si="4"/>
        <v>0</v>
      </c>
    </row>
    <row r="83" spans="1:6" s="2" customFormat="1" ht="14.25" x14ac:dyDescent="0.2">
      <c r="A83" s="16">
        <v>49</v>
      </c>
      <c r="B83" s="17" t="s">
        <v>47</v>
      </c>
      <c r="C83" s="18">
        <v>28</v>
      </c>
      <c r="D83" s="19" t="s">
        <v>129</v>
      </c>
      <c r="E83" s="20">
        <v>0</v>
      </c>
      <c r="F83" s="20">
        <f t="shared" si="4"/>
        <v>0</v>
      </c>
    </row>
    <row r="84" spans="1:6" s="2" customFormat="1" ht="14.25" x14ac:dyDescent="0.2">
      <c r="A84" s="16">
        <v>50</v>
      </c>
      <c r="B84" s="17" t="s">
        <v>52</v>
      </c>
      <c r="C84" s="18">
        <v>7</v>
      </c>
      <c r="D84" s="19" t="s">
        <v>130</v>
      </c>
      <c r="E84" s="20">
        <v>0</v>
      </c>
      <c r="F84" s="20">
        <f t="shared" si="4"/>
        <v>0</v>
      </c>
    </row>
    <row r="85" spans="1:6" s="2" customFormat="1" ht="14.25" x14ac:dyDescent="0.2">
      <c r="A85" s="16">
        <v>51</v>
      </c>
      <c r="B85" s="17" t="s">
        <v>53</v>
      </c>
      <c r="C85" s="18">
        <v>6</v>
      </c>
      <c r="D85" s="19" t="s">
        <v>130</v>
      </c>
      <c r="E85" s="20">
        <v>0</v>
      </c>
      <c r="F85" s="20">
        <f t="shared" si="4"/>
        <v>0</v>
      </c>
    </row>
    <row r="86" spans="1:6" s="2" customFormat="1" ht="14.25" x14ac:dyDescent="0.2">
      <c r="A86" s="16">
        <v>52</v>
      </c>
      <c r="B86" s="17" t="s">
        <v>54</v>
      </c>
      <c r="C86" s="18">
        <v>4</v>
      </c>
      <c r="D86" s="19" t="s">
        <v>130</v>
      </c>
      <c r="E86" s="20">
        <v>0</v>
      </c>
      <c r="F86" s="20">
        <f t="shared" si="4"/>
        <v>0</v>
      </c>
    </row>
    <row r="87" spans="1:6" s="2" customFormat="1" ht="14.25" x14ac:dyDescent="0.2">
      <c r="A87" s="16">
        <v>53</v>
      </c>
      <c r="B87" s="17" t="s">
        <v>55</v>
      </c>
      <c r="C87" s="18">
        <v>6</v>
      </c>
      <c r="D87" s="19" t="s">
        <v>130</v>
      </c>
      <c r="E87" s="20">
        <v>0</v>
      </c>
      <c r="F87" s="20">
        <f t="shared" si="4"/>
        <v>0</v>
      </c>
    </row>
    <row r="88" spans="1:6" s="2" customFormat="1" ht="14.25" x14ac:dyDescent="0.2">
      <c r="A88" s="16">
        <v>54</v>
      </c>
      <c r="B88" s="17" t="s">
        <v>56</v>
      </c>
      <c r="C88" s="18">
        <v>6</v>
      </c>
      <c r="D88" s="19" t="s">
        <v>130</v>
      </c>
      <c r="E88" s="20">
        <v>0</v>
      </c>
      <c r="F88" s="20">
        <f t="shared" si="4"/>
        <v>0</v>
      </c>
    </row>
    <row r="89" spans="1:6" s="2" customFormat="1" ht="14.25" x14ac:dyDescent="0.2">
      <c r="A89" s="16">
        <v>55</v>
      </c>
      <c r="B89" s="17" t="s">
        <v>57</v>
      </c>
      <c r="C89" s="18">
        <v>92</v>
      </c>
      <c r="D89" s="19" t="s">
        <v>130</v>
      </c>
      <c r="E89" s="20">
        <v>0</v>
      </c>
      <c r="F89" s="20">
        <f t="shared" si="4"/>
        <v>0</v>
      </c>
    </row>
    <row r="90" spans="1:6" s="2" customFormat="1" ht="14.25" x14ac:dyDescent="0.2">
      <c r="A90" s="16">
        <v>56</v>
      </c>
      <c r="B90" s="17" t="s">
        <v>58</v>
      </c>
      <c r="C90" s="18">
        <v>2</v>
      </c>
      <c r="D90" s="19" t="s">
        <v>130</v>
      </c>
      <c r="E90" s="20">
        <v>0</v>
      </c>
      <c r="F90" s="20">
        <f t="shared" si="4"/>
        <v>0</v>
      </c>
    </row>
    <row r="91" spans="1:6" s="2" customFormat="1" ht="14.25" x14ac:dyDescent="0.2">
      <c r="A91" s="16">
        <v>57</v>
      </c>
      <c r="B91" s="17" t="s">
        <v>59</v>
      </c>
      <c r="C91" s="18">
        <v>17</v>
      </c>
      <c r="D91" s="19" t="s">
        <v>130</v>
      </c>
      <c r="E91" s="20">
        <v>0</v>
      </c>
      <c r="F91" s="20">
        <f t="shared" si="4"/>
        <v>0</v>
      </c>
    </row>
    <row r="92" spans="1:6" s="2" customFormat="1" ht="14.25" x14ac:dyDescent="0.2">
      <c r="A92" s="16">
        <v>58</v>
      </c>
      <c r="B92" s="17" t="s">
        <v>60</v>
      </c>
      <c r="C92" s="18">
        <v>11</v>
      </c>
      <c r="D92" s="19" t="s">
        <v>130</v>
      </c>
      <c r="E92" s="20">
        <v>0</v>
      </c>
      <c r="F92" s="20">
        <f t="shared" si="4"/>
        <v>0</v>
      </c>
    </row>
    <row r="93" spans="1:6" s="2" customFormat="1" ht="14.25" x14ac:dyDescent="0.2">
      <c r="A93" s="16">
        <v>59</v>
      </c>
      <c r="B93" s="22" t="s">
        <v>95</v>
      </c>
      <c r="C93" s="18">
        <v>40</v>
      </c>
      <c r="D93" s="23" t="s">
        <v>130</v>
      </c>
      <c r="E93" s="20">
        <v>0</v>
      </c>
      <c r="F93" s="20">
        <f t="shared" si="3"/>
        <v>0</v>
      </c>
    </row>
    <row r="94" spans="1:6" s="2" customFormat="1" ht="14.25" x14ac:dyDescent="0.2">
      <c r="A94" s="16">
        <v>60</v>
      </c>
      <c r="B94" s="22" t="s">
        <v>96</v>
      </c>
      <c r="C94" s="18">
        <v>10</v>
      </c>
      <c r="D94" s="23" t="s">
        <v>129</v>
      </c>
      <c r="E94" s="20">
        <v>0</v>
      </c>
      <c r="F94" s="20">
        <f t="shared" si="3"/>
        <v>0</v>
      </c>
    </row>
    <row r="95" spans="1:6" s="2" customFormat="1" ht="14.25" x14ac:dyDescent="0.2">
      <c r="A95" s="16">
        <v>61</v>
      </c>
      <c r="B95" s="22" t="s">
        <v>97</v>
      </c>
      <c r="C95" s="18">
        <v>1122</v>
      </c>
      <c r="D95" s="23" t="s">
        <v>129</v>
      </c>
      <c r="E95" s="20">
        <v>0</v>
      </c>
      <c r="F95" s="20">
        <f t="shared" si="3"/>
        <v>0</v>
      </c>
    </row>
    <row r="96" spans="1:6" s="2" customFormat="1" ht="14.25" x14ac:dyDescent="0.2">
      <c r="A96" s="16">
        <v>62</v>
      </c>
      <c r="B96" s="22" t="s">
        <v>98</v>
      </c>
      <c r="C96" s="18">
        <v>118</v>
      </c>
      <c r="D96" s="23" t="s">
        <v>129</v>
      </c>
      <c r="E96" s="20">
        <v>0</v>
      </c>
      <c r="F96" s="20">
        <f t="shared" si="3"/>
        <v>0</v>
      </c>
    </row>
    <row r="97" spans="1:6" s="2" customFormat="1" ht="14.25" x14ac:dyDescent="0.2">
      <c r="A97" s="16">
        <v>63</v>
      </c>
      <c r="B97" s="17" t="s">
        <v>61</v>
      </c>
      <c r="C97" s="18">
        <v>1</v>
      </c>
      <c r="D97" s="19" t="s">
        <v>130</v>
      </c>
      <c r="E97" s="20">
        <v>0</v>
      </c>
      <c r="F97" s="20">
        <f t="shared" si="3"/>
        <v>0</v>
      </c>
    </row>
    <row r="98" spans="1:6" s="2" customFormat="1" ht="14.25" x14ac:dyDescent="0.2">
      <c r="A98" s="16">
        <v>64</v>
      </c>
      <c r="B98" s="17" t="s">
        <v>99</v>
      </c>
      <c r="C98" s="18">
        <v>5</v>
      </c>
      <c r="D98" s="19" t="s">
        <v>130</v>
      </c>
      <c r="E98" s="20">
        <v>0</v>
      </c>
      <c r="F98" s="20">
        <f t="shared" si="3"/>
        <v>0</v>
      </c>
    </row>
    <row r="99" spans="1:6" s="2" customFormat="1" ht="14.25" x14ac:dyDescent="0.2">
      <c r="A99" s="16">
        <v>65</v>
      </c>
      <c r="B99" s="17" t="s">
        <v>62</v>
      </c>
      <c r="C99" s="18">
        <v>14</v>
      </c>
      <c r="D99" s="19" t="s">
        <v>130</v>
      </c>
      <c r="E99" s="20">
        <v>0</v>
      </c>
      <c r="F99" s="20">
        <f t="shared" ref="F99:F101" si="5">C99*E99</f>
        <v>0</v>
      </c>
    </row>
    <row r="100" spans="1:6" s="2" customFormat="1" ht="14.25" x14ac:dyDescent="0.2">
      <c r="A100" s="16">
        <v>66</v>
      </c>
      <c r="B100" s="17" t="s">
        <v>63</v>
      </c>
      <c r="C100" s="18">
        <v>14</v>
      </c>
      <c r="D100" s="19" t="s">
        <v>136</v>
      </c>
      <c r="E100" s="20">
        <v>0</v>
      </c>
      <c r="F100" s="20">
        <f t="shared" si="5"/>
        <v>0</v>
      </c>
    </row>
    <row r="101" spans="1:6" s="2" customFormat="1" ht="14.25" x14ac:dyDescent="0.2">
      <c r="A101" s="16">
        <v>67</v>
      </c>
      <c r="B101" s="17" t="s">
        <v>64</v>
      </c>
      <c r="C101" s="18">
        <v>4</v>
      </c>
      <c r="D101" s="19" t="s">
        <v>130</v>
      </c>
      <c r="E101" s="20">
        <v>0</v>
      </c>
      <c r="F101" s="20">
        <f t="shared" si="5"/>
        <v>0</v>
      </c>
    </row>
    <row r="102" spans="1:6" s="2" customFormat="1" ht="14.25" x14ac:dyDescent="0.2">
      <c r="A102" s="24"/>
      <c r="B102" s="24"/>
      <c r="C102" s="24"/>
      <c r="D102" s="24"/>
      <c r="E102" s="25" t="s">
        <v>8</v>
      </c>
      <c r="F102" s="26">
        <f>SUM(F34:F101)</f>
        <v>0</v>
      </c>
    </row>
    <row r="103" spans="1:6" s="2" customFormat="1" ht="14.25" x14ac:dyDescent="0.2"/>
    <row r="104" spans="1:6" s="2" customFormat="1" ht="15.75" x14ac:dyDescent="0.25">
      <c r="A104" s="3" t="s">
        <v>65</v>
      </c>
    </row>
    <row r="105" spans="1:6" s="2" customFormat="1" ht="30" x14ac:dyDescent="0.25">
      <c r="A105" s="6" t="s">
        <v>2</v>
      </c>
      <c r="B105" s="6" t="s">
        <v>9</v>
      </c>
      <c r="C105" s="6" t="s">
        <v>4</v>
      </c>
      <c r="D105" s="5" t="s">
        <v>10</v>
      </c>
      <c r="E105" s="6" t="s">
        <v>11</v>
      </c>
      <c r="F105" s="6" t="s">
        <v>8</v>
      </c>
    </row>
    <row r="106" spans="1:6" s="2" customFormat="1" ht="14.25" x14ac:dyDescent="0.2">
      <c r="A106" s="16">
        <v>1</v>
      </c>
      <c r="B106" s="31" t="s">
        <v>66</v>
      </c>
      <c r="C106" s="14">
        <v>160</v>
      </c>
      <c r="D106" s="13" t="s">
        <v>130</v>
      </c>
      <c r="E106" s="20">
        <v>0</v>
      </c>
      <c r="F106" s="20">
        <f>C106*E106</f>
        <v>0</v>
      </c>
    </row>
    <row r="107" spans="1:6" s="2" customFormat="1" ht="14.25" x14ac:dyDescent="0.2">
      <c r="A107" s="16">
        <v>2</v>
      </c>
      <c r="B107" s="22" t="s">
        <v>100</v>
      </c>
      <c r="C107" s="14">
        <v>100</v>
      </c>
      <c r="D107" s="13" t="s">
        <v>130</v>
      </c>
      <c r="E107" s="20">
        <v>0</v>
      </c>
      <c r="F107" s="20">
        <f t="shared" ref="F107:F118" si="6">C107*E107</f>
        <v>0</v>
      </c>
    </row>
    <row r="108" spans="1:6" s="2" customFormat="1" ht="14.25" x14ac:dyDescent="0.2">
      <c r="A108" s="16">
        <v>3</v>
      </c>
      <c r="B108" s="17" t="s">
        <v>101</v>
      </c>
      <c r="C108" s="14">
        <v>50</v>
      </c>
      <c r="D108" s="13" t="s">
        <v>130</v>
      </c>
      <c r="E108" s="20">
        <v>0</v>
      </c>
      <c r="F108" s="20">
        <f t="shared" si="6"/>
        <v>0</v>
      </c>
    </row>
    <row r="109" spans="1:6" s="2" customFormat="1" ht="14.25" x14ac:dyDescent="0.2">
      <c r="A109" s="16">
        <v>4</v>
      </c>
      <c r="B109" s="17" t="s">
        <v>102</v>
      </c>
      <c r="C109" s="14">
        <v>50</v>
      </c>
      <c r="D109" s="13" t="s">
        <v>130</v>
      </c>
      <c r="E109" s="20">
        <v>0</v>
      </c>
      <c r="F109" s="20">
        <f t="shared" si="6"/>
        <v>0</v>
      </c>
    </row>
    <row r="110" spans="1:6" s="2" customFormat="1" ht="14.25" x14ac:dyDescent="0.2">
      <c r="A110" s="16">
        <v>5</v>
      </c>
      <c r="B110" s="17" t="s">
        <v>103</v>
      </c>
      <c r="C110" s="14">
        <v>50</v>
      </c>
      <c r="D110" s="13" t="s">
        <v>130</v>
      </c>
      <c r="E110" s="20">
        <v>0</v>
      </c>
      <c r="F110" s="20">
        <f t="shared" si="6"/>
        <v>0</v>
      </c>
    </row>
    <row r="111" spans="1:6" s="2" customFormat="1" ht="14.25" x14ac:dyDescent="0.2">
      <c r="A111" s="16">
        <v>6</v>
      </c>
      <c r="B111" s="17" t="s">
        <v>104</v>
      </c>
      <c r="C111" s="14">
        <v>20</v>
      </c>
      <c r="D111" s="13" t="s">
        <v>130</v>
      </c>
      <c r="E111" s="20">
        <v>0</v>
      </c>
      <c r="F111" s="20">
        <f t="shared" si="6"/>
        <v>0</v>
      </c>
    </row>
    <row r="112" spans="1:6" s="2" customFormat="1" ht="14.25" x14ac:dyDescent="0.2">
      <c r="A112" s="16">
        <v>7</v>
      </c>
      <c r="B112" s="22" t="s">
        <v>105</v>
      </c>
      <c r="C112" s="14">
        <v>2000</v>
      </c>
      <c r="D112" s="15" t="s">
        <v>138</v>
      </c>
      <c r="E112" s="20">
        <v>0</v>
      </c>
      <c r="F112" s="20">
        <f t="shared" si="6"/>
        <v>0</v>
      </c>
    </row>
    <row r="113" spans="1:6" s="2" customFormat="1" ht="14.25" x14ac:dyDescent="0.2">
      <c r="A113" s="16">
        <v>8</v>
      </c>
      <c r="B113" s="22" t="s">
        <v>106</v>
      </c>
      <c r="C113" s="14">
        <v>45</v>
      </c>
      <c r="D113" s="15" t="s">
        <v>139</v>
      </c>
      <c r="E113" s="20">
        <v>0</v>
      </c>
      <c r="F113" s="20">
        <f t="shared" si="6"/>
        <v>0</v>
      </c>
    </row>
    <row r="114" spans="1:6" s="2" customFormat="1" ht="14.25" x14ac:dyDescent="0.2">
      <c r="A114" s="16">
        <v>9</v>
      </c>
      <c r="B114" s="22" t="s">
        <v>107</v>
      </c>
      <c r="C114" s="14">
        <v>100</v>
      </c>
      <c r="D114" s="15" t="s">
        <v>140</v>
      </c>
      <c r="E114" s="20">
        <v>0</v>
      </c>
      <c r="F114" s="20">
        <f t="shared" si="6"/>
        <v>0</v>
      </c>
    </row>
    <row r="115" spans="1:6" s="2" customFormat="1" ht="14.25" x14ac:dyDescent="0.2">
      <c r="A115" s="16">
        <v>10</v>
      </c>
      <c r="B115" s="22" t="s">
        <v>107</v>
      </c>
      <c r="C115" s="14">
        <v>25</v>
      </c>
      <c r="D115" s="15" t="s">
        <v>139</v>
      </c>
      <c r="E115" s="20">
        <v>0</v>
      </c>
      <c r="F115" s="20">
        <f t="shared" si="6"/>
        <v>0</v>
      </c>
    </row>
    <row r="116" spans="1:6" s="2" customFormat="1" ht="14.25" x14ac:dyDescent="0.2">
      <c r="A116" s="16">
        <v>11</v>
      </c>
      <c r="B116" s="22" t="s">
        <v>108</v>
      </c>
      <c r="C116" s="14">
        <v>30</v>
      </c>
      <c r="D116" s="15" t="s">
        <v>140</v>
      </c>
      <c r="E116" s="20">
        <v>0</v>
      </c>
      <c r="F116" s="20">
        <f t="shared" si="6"/>
        <v>0</v>
      </c>
    </row>
    <row r="117" spans="1:6" s="2" customFormat="1" ht="14.25" x14ac:dyDescent="0.2">
      <c r="A117" s="16">
        <v>12</v>
      </c>
      <c r="B117" s="22" t="s">
        <v>109</v>
      </c>
      <c r="C117" s="14">
        <v>25</v>
      </c>
      <c r="D117" s="15" t="s">
        <v>139</v>
      </c>
      <c r="E117" s="20">
        <v>0</v>
      </c>
      <c r="F117" s="20">
        <f t="shared" si="6"/>
        <v>0</v>
      </c>
    </row>
    <row r="118" spans="1:6" s="2" customFormat="1" ht="14.25" x14ac:dyDescent="0.2">
      <c r="A118" s="16">
        <v>13</v>
      </c>
      <c r="B118" s="22" t="s">
        <v>109</v>
      </c>
      <c r="C118" s="14">
        <v>25</v>
      </c>
      <c r="D118" s="15" t="s">
        <v>137</v>
      </c>
      <c r="E118" s="20">
        <v>0</v>
      </c>
      <c r="F118" s="20">
        <f t="shared" si="6"/>
        <v>0</v>
      </c>
    </row>
    <row r="119" spans="1:6" s="2" customFormat="1" ht="14.25" x14ac:dyDescent="0.2">
      <c r="A119" s="16">
        <v>14</v>
      </c>
      <c r="B119" s="22" t="s">
        <v>110</v>
      </c>
      <c r="C119" s="14">
        <v>25</v>
      </c>
      <c r="D119" s="15" t="s">
        <v>139</v>
      </c>
      <c r="E119" s="20">
        <v>0</v>
      </c>
      <c r="F119" s="20">
        <f>C119*E119</f>
        <v>0</v>
      </c>
    </row>
    <row r="120" spans="1:6" s="2" customFormat="1" ht="14.25" x14ac:dyDescent="0.2">
      <c r="A120" s="16">
        <v>15</v>
      </c>
      <c r="B120" s="22" t="s">
        <v>110</v>
      </c>
      <c r="C120" s="14">
        <v>25</v>
      </c>
      <c r="D120" s="15" t="s">
        <v>137</v>
      </c>
      <c r="E120" s="20">
        <v>0</v>
      </c>
      <c r="F120" s="20">
        <f t="shared" ref="F120:F151" si="7">C120*E120</f>
        <v>0</v>
      </c>
    </row>
    <row r="121" spans="1:6" s="2" customFormat="1" ht="14.25" x14ac:dyDescent="0.2">
      <c r="A121" s="35">
        <v>16</v>
      </c>
      <c r="B121" s="36" t="s">
        <v>111</v>
      </c>
      <c r="C121" s="14">
        <v>20</v>
      </c>
      <c r="D121" s="15" t="s">
        <v>137</v>
      </c>
      <c r="E121" s="20">
        <v>0</v>
      </c>
      <c r="F121" s="20">
        <f t="shared" si="7"/>
        <v>0</v>
      </c>
    </row>
    <row r="122" spans="1:6" s="2" customFormat="1" ht="14.25" x14ac:dyDescent="0.2">
      <c r="A122" s="35">
        <v>17</v>
      </c>
      <c r="B122" s="36" t="s">
        <v>112</v>
      </c>
      <c r="C122" s="14">
        <v>20</v>
      </c>
      <c r="D122" s="15" t="s">
        <v>139</v>
      </c>
      <c r="E122" s="20">
        <v>0</v>
      </c>
      <c r="F122" s="20">
        <f t="shared" si="7"/>
        <v>0</v>
      </c>
    </row>
    <row r="123" spans="1:6" s="2" customFormat="1" ht="14.25" x14ac:dyDescent="0.2">
      <c r="A123" s="35">
        <v>18</v>
      </c>
      <c r="B123" s="36" t="s">
        <v>113</v>
      </c>
      <c r="C123" s="14">
        <v>5</v>
      </c>
      <c r="D123" s="15" t="s">
        <v>139</v>
      </c>
      <c r="E123" s="20">
        <v>0</v>
      </c>
      <c r="F123" s="20">
        <f t="shared" si="7"/>
        <v>0</v>
      </c>
    </row>
    <row r="124" spans="1:6" s="2" customFormat="1" ht="14.25" x14ac:dyDescent="0.2">
      <c r="A124" s="35">
        <v>19</v>
      </c>
      <c r="B124" s="36" t="s">
        <v>113</v>
      </c>
      <c r="C124" s="14">
        <v>5</v>
      </c>
      <c r="D124" s="15" t="s">
        <v>155</v>
      </c>
      <c r="E124" s="20">
        <v>0</v>
      </c>
      <c r="F124" s="20">
        <f t="shared" si="7"/>
        <v>0</v>
      </c>
    </row>
    <row r="125" spans="1:6" s="2" customFormat="1" ht="14.25" x14ac:dyDescent="0.2">
      <c r="A125" s="35">
        <v>20</v>
      </c>
      <c r="B125" s="36" t="s">
        <v>113</v>
      </c>
      <c r="C125" s="14">
        <v>50</v>
      </c>
      <c r="D125" s="15" t="s">
        <v>141</v>
      </c>
      <c r="E125" s="20">
        <v>0</v>
      </c>
      <c r="F125" s="20">
        <f t="shared" si="7"/>
        <v>0</v>
      </c>
    </row>
    <row r="126" spans="1:6" s="2" customFormat="1" ht="14.25" x14ac:dyDescent="0.2">
      <c r="A126" s="35">
        <v>21</v>
      </c>
      <c r="B126" s="36" t="s">
        <v>114</v>
      </c>
      <c r="C126" s="14">
        <v>5</v>
      </c>
      <c r="D126" s="15" t="s">
        <v>139</v>
      </c>
      <c r="E126" s="20">
        <v>0</v>
      </c>
      <c r="F126" s="20">
        <f t="shared" si="7"/>
        <v>0</v>
      </c>
    </row>
    <row r="127" spans="1:6" s="2" customFormat="1" ht="14.25" x14ac:dyDescent="0.2">
      <c r="A127" s="35">
        <v>22</v>
      </c>
      <c r="B127" s="36" t="s">
        <v>114</v>
      </c>
      <c r="C127" s="14">
        <v>5</v>
      </c>
      <c r="D127" s="15" t="s">
        <v>156</v>
      </c>
      <c r="E127" s="20">
        <v>0</v>
      </c>
      <c r="F127" s="20">
        <f t="shared" si="7"/>
        <v>0</v>
      </c>
    </row>
    <row r="128" spans="1:6" s="2" customFormat="1" ht="14.25" x14ac:dyDescent="0.2">
      <c r="A128" s="35">
        <v>23</v>
      </c>
      <c r="B128" s="36" t="s">
        <v>114</v>
      </c>
      <c r="C128" s="14">
        <v>5</v>
      </c>
      <c r="D128" s="15" t="s">
        <v>141</v>
      </c>
      <c r="E128" s="20">
        <v>0</v>
      </c>
      <c r="F128" s="20">
        <f t="shared" si="7"/>
        <v>0</v>
      </c>
    </row>
    <row r="129" spans="1:6" s="2" customFormat="1" ht="14.25" x14ac:dyDescent="0.2">
      <c r="A129" s="35">
        <v>24</v>
      </c>
      <c r="B129" s="36" t="s">
        <v>115</v>
      </c>
      <c r="C129" s="14">
        <v>50</v>
      </c>
      <c r="D129" s="15" t="s">
        <v>141</v>
      </c>
      <c r="E129" s="20">
        <v>0</v>
      </c>
      <c r="F129" s="20">
        <f t="shared" si="7"/>
        <v>0</v>
      </c>
    </row>
    <row r="130" spans="1:6" s="2" customFormat="1" ht="14.25" x14ac:dyDescent="0.2">
      <c r="A130" s="35">
        <v>25</v>
      </c>
      <c r="B130" s="36" t="s">
        <v>115</v>
      </c>
      <c r="C130" s="14">
        <v>50</v>
      </c>
      <c r="D130" s="15" t="s">
        <v>142</v>
      </c>
      <c r="E130" s="20">
        <v>0</v>
      </c>
      <c r="F130" s="20">
        <f t="shared" si="7"/>
        <v>0</v>
      </c>
    </row>
    <row r="131" spans="1:6" s="2" customFormat="1" ht="14.25" x14ac:dyDescent="0.2">
      <c r="A131" s="35">
        <v>26</v>
      </c>
      <c r="B131" s="36" t="s">
        <v>115</v>
      </c>
      <c r="C131" s="14">
        <v>15</v>
      </c>
      <c r="D131" s="15" t="s">
        <v>155</v>
      </c>
      <c r="E131" s="20">
        <v>0</v>
      </c>
      <c r="F131" s="20">
        <f t="shared" si="7"/>
        <v>0</v>
      </c>
    </row>
    <row r="132" spans="1:6" s="2" customFormat="1" ht="14.25" x14ac:dyDescent="0.2">
      <c r="A132" s="35">
        <v>27</v>
      </c>
      <c r="B132" s="36" t="s">
        <v>115</v>
      </c>
      <c r="C132" s="14">
        <v>30</v>
      </c>
      <c r="D132" s="15" t="s">
        <v>157</v>
      </c>
      <c r="E132" s="20">
        <v>0</v>
      </c>
      <c r="F132" s="20">
        <f t="shared" si="7"/>
        <v>0</v>
      </c>
    </row>
    <row r="133" spans="1:6" s="2" customFormat="1" ht="14.25" x14ac:dyDescent="0.2">
      <c r="A133" s="35">
        <v>28</v>
      </c>
      <c r="B133" s="36" t="s">
        <v>116</v>
      </c>
      <c r="C133" s="14">
        <v>5</v>
      </c>
      <c r="D133" s="15" t="s">
        <v>141</v>
      </c>
      <c r="E133" s="20">
        <v>0</v>
      </c>
      <c r="F133" s="20">
        <f t="shared" si="7"/>
        <v>0</v>
      </c>
    </row>
    <row r="134" spans="1:6" s="2" customFormat="1" ht="14.25" x14ac:dyDescent="0.2">
      <c r="A134" s="35">
        <v>29</v>
      </c>
      <c r="B134" s="36" t="s">
        <v>116</v>
      </c>
      <c r="C134" s="14">
        <v>5</v>
      </c>
      <c r="D134" s="15" t="s">
        <v>142</v>
      </c>
      <c r="E134" s="20">
        <v>0</v>
      </c>
      <c r="F134" s="20">
        <f t="shared" si="7"/>
        <v>0</v>
      </c>
    </row>
    <row r="135" spans="1:6" s="2" customFormat="1" ht="14.25" x14ac:dyDescent="0.2">
      <c r="A135" s="35">
        <v>30</v>
      </c>
      <c r="B135" s="36" t="s">
        <v>116</v>
      </c>
      <c r="C135" s="14">
        <v>5</v>
      </c>
      <c r="D135" s="15" t="s">
        <v>155</v>
      </c>
      <c r="E135" s="20">
        <v>0</v>
      </c>
      <c r="F135" s="20">
        <f t="shared" si="7"/>
        <v>0</v>
      </c>
    </row>
    <row r="136" spans="1:6" s="2" customFormat="1" ht="14.25" x14ac:dyDescent="0.2">
      <c r="A136" s="35">
        <v>31</v>
      </c>
      <c r="B136" s="36" t="s">
        <v>116</v>
      </c>
      <c r="C136" s="14">
        <v>5</v>
      </c>
      <c r="D136" s="15" t="s">
        <v>157</v>
      </c>
      <c r="E136" s="20">
        <v>0</v>
      </c>
      <c r="F136" s="20">
        <f t="shared" si="7"/>
        <v>0</v>
      </c>
    </row>
    <row r="137" spans="1:6" s="2" customFormat="1" ht="14.25" x14ac:dyDescent="0.2">
      <c r="A137" s="35">
        <v>32</v>
      </c>
      <c r="B137" s="36" t="s">
        <v>117</v>
      </c>
      <c r="C137" s="14">
        <v>5</v>
      </c>
      <c r="D137" s="15" t="s">
        <v>141</v>
      </c>
      <c r="E137" s="20">
        <v>0</v>
      </c>
      <c r="F137" s="20">
        <f t="shared" si="7"/>
        <v>0</v>
      </c>
    </row>
    <row r="138" spans="1:6" s="2" customFormat="1" ht="14.25" x14ac:dyDescent="0.2">
      <c r="A138" s="35">
        <v>33</v>
      </c>
      <c r="B138" s="36" t="s">
        <v>117</v>
      </c>
      <c r="C138" s="14">
        <v>5</v>
      </c>
      <c r="D138" s="15" t="s">
        <v>142</v>
      </c>
      <c r="E138" s="20">
        <v>0</v>
      </c>
      <c r="F138" s="20">
        <f t="shared" si="7"/>
        <v>0</v>
      </c>
    </row>
    <row r="139" spans="1:6" s="2" customFormat="1" ht="14.25" x14ac:dyDescent="0.2">
      <c r="A139" s="35">
        <v>34</v>
      </c>
      <c r="B139" s="36" t="s">
        <v>117</v>
      </c>
      <c r="C139" s="14">
        <v>5</v>
      </c>
      <c r="D139" s="15" t="s">
        <v>156</v>
      </c>
      <c r="E139" s="20">
        <v>0</v>
      </c>
      <c r="F139" s="20">
        <f t="shared" si="7"/>
        <v>0</v>
      </c>
    </row>
    <row r="140" spans="1:6" s="2" customFormat="1" ht="14.25" x14ac:dyDescent="0.2">
      <c r="A140" s="35">
        <v>35</v>
      </c>
      <c r="B140" s="36" t="s">
        <v>117</v>
      </c>
      <c r="C140" s="14">
        <v>5</v>
      </c>
      <c r="D140" s="15" t="s">
        <v>157</v>
      </c>
      <c r="E140" s="20">
        <v>0</v>
      </c>
      <c r="F140" s="20">
        <f t="shared" si="7"/>
        <v>0</v>
      </c>
    </row>
    <row r="141" spans="1:6" s="2" customFormat="1" ht="14.25" x14ac:dyDescent="0.2">
      <c r="A141" s="35">
        <v>36</v>
      </c>
      <c r="B141" s="36" t="s">
        <v>118</v>
      </c>
      <c r="C141" s="14">
        <v>5</v>
      </c>
      <c r="D141" s="15" t="s">
        <v>138</v>
      </c>
      <c r="E141" s="20">
        <v>0</v>
      </c>
      <c r="F141" s="20">
        <f t="shared" si="7"/>
        <v>0</v>
      </c>
    </row>
    <row r="142" spans="1:6" s="2" customFormat="1" ht="14.25" x14ac:dyDescent="0.2">
      <c r="A142" s="16">
        <v>37</v>
      </c>
      <c r="B142" s="22" t="s">
        <v>119</v>
      </c>
      <c r="C142" s="14">
        <v>10</v>
      </c>
      <c r="D142" s="15" t="s">
        <v>156</v>
      </c>
      <c r="E142" s="20">
        <v>0</v>
      </c>
      <c r="F142" s="20">
        <f t="shared" si="7"/>
        <v>0</v>
      </c>
    </row>
    <row r="143" spans="1:6" s="2" customFormat="1" ht="14.25" x14ac:dyDescent="0.2">
      <c r="A143" s="16">
        <v>38</v>
      </c>
      <c r="B143" s="22" t="s">
        <v>119</v>
      </c>
      <c r="C143" s="14">
        <v>10</v>
      </c>
      <c r="D143" s="15" t="s">
        <v>141</v>
      </c>
      <c r="E143" s="20">
        <v>0</v>
      </c>
      <c r="F143" s="20">
        <f>C143*E143</f>
        <v>0</v>
      </c>
    </row>
    <row r="144" spans="1:6" s="2" customFormat="1" ht="14.25" x14ac:dyDescent="0.2">
      <c r="A144" s="16">
        <v>39</v>
      </c>
      <c r="B144" s="22" t="s">
        <v>119</v>
      </c>
      <c r="C144" s="14">
        <v>10</v>
      </c>
      <c r="D144" s="15" t="s">
        <v>138</v>
      </c>
      <c r="E144" s="20">
        <v>0</v>
      </c>
      <c r="F144" s="20">
        <f t="shared" ref="F144:F150" si="8">C144*E144</f>
        <v>0</v>
      </c>
    </row>
    <row r="145" spans="1:6" s="2" customFormat="1" ht="14.25" x14ac:dyDescent="0.2">
      <c r="A145" s="16">
        <v>40</v>
      </c>
      <c r="B145" s="22" t="s">
        <v>120</v>
      </c>
      <c r="C145" s="14">
        <v>500</v>
      </c>
      <c r="D145" s="15" t="s">
        <v>138</v>
      </c>
      <c r="E145" s="20">
        <v>0</v>
      </c>
      <c r="F145" s="20">
        <f t="shared" si="8"/>
        <v>0</v>
      </c>
    </row>
    <row r="146" spans="1:6" s="2" customFormat="1" ht="14.25" x14ac:dyDescent="0.2">
      <c r="A146" s="16">
        <v>41</v>
      </c>
      <c r="B146" s="22" t="s">
        <v>121</v>
      </c>
      <c r="C146" s="14">
        <v>5</v>
      </c>
      <c r="D146" s="33" t="s">
        <v>155</v>
      </c>
      <c r="E146" s="20">
        <v>0</v>
      </c>
      <c r="F146" s="20">
        <f t="shared" si="8"/>
        <v>0</v>
      </c>
    </row>
    <row r="147" spans="1:6" s="2" customFormat="1" ht="14.25" x14ac:dyDescent="0.2">
      <c r="A147" s="16">
        <v>42</v>
      </c>
      <c r="B147" s="22" t="s">
        <v>121</v>
      </c>
      <c r="C147" s="14">
        <v>5</v>
      </c>
      <c r="D147" s="15" t="s">
        <v>132</v>
      </c>
      <c r="E147" s="20">
        <v>0</v>
      </c>
      <c r="F147" s="20">
        <f t="shared" si="8"/>
        <v>0</v>
      </c>
    </row>
    <row r="148" spans="1:6" s="2" customFormat="1" ht="14.25" x14ac:dyDescent="0.2">
      <c r="A148" s="16">
        <v>43</v>
      </c>
      <c r="B148" s="22" t="s">
        <v>122</v>
      </c>
      <c r="C148" s="14">
        <v>440</v>
      </c>
      <c r="D148" s="15" t="s">
        <v>132</v>
      </c>
      <c r="E148" s="20">
        <v>0</v>
      </c>
      <c r="F148" s="20">
        <f t="shared" si="8"/>
        <v>0</v>
      </c>
    </row>
    <row r="149" spans="1:6" s="2" customFormat="1" ht="14.25" x14ac:dyDescent="0.2">
      <c r="A149" s="16">
        <v>44</v>
      </c>
      <c r="B149" s="22" t="s">
        <v>123</v>
      </c>
      <c r="C149" s="14">
        <v>235</v>
      </c>
      <c r="D149" s="15" t="s">
        <v>132</v>
      </c>
      <c r="E149" s="20">
        <v>0</v>
      </c>
      <c r="F149" s="20">
        <f t="shared" si="8"/>
        <v>0</v>
      </c>
    </row>
    <row r="150" spans="1:6" s="2" customFormat="1" ht="14.25" x14ac:dyDescent="0.2">
      <c r="A150" s="16">
        <v>45</v>
      </c>
      <c r="B150" s="22" t="s">
        <v>124</v>
      </c>
      <c r="C150" s="14">
        <v>21</v>
      </c>
      <c r="D150" s="15" t="s">
        <v>140</v>
      </c>
      <c r="E150" s="20">
        <v>0</v>
      </c>
      <c r="F150" s="20">
        <f t="shared" si="8"/>
        <v>0</v>
      </c>
    </row>
    <row r="151" spans="1:6" s="2" customFormat="1" ht="14.25" x14ac:dyDescent="0.2">
      <c r="A151" s="16">
        <v>46</v>
      </c>
      <c r="B151" s="17" t="s">
        <v>67</v>
      </c>
      <c r="C151" s="14">
        <v>21000</v>
      </c>
      <c r="D151" s="13" t="s">
        <v>132</v>
      </c>
      <c r="E151" s="20">
        <v>0</v>
      </c>
      <c r="F151" s="20">
        <f t="shared" si="7"/>
        <v>0</v>
      </c>
    </row>
    <row r="152" spans="1:6" s="2" customFormat="1" ht="14.25" x14ac:dyDescent="0.2">
      <c r="A152" s="16">
        <v>47</v>
      </c>
      <c r="B152" s="17" t="s">
        <v>69</v>
      </c>
      <c r="C152" s="14">
        <v>200</v>
      </c>
      <c r="D152" s="13" t="s">
        <v>130</v>
      </c>
      <c r="E152" s="20">
        <v>0</v>
      </c>
      <c r="F152" s="20">
        <f t="shared" ref="F152:F153" si="9">C152*E152</f>
        <v>0</v>
      </c>
    </row>
    <row r="153" spans="1:6" s="2" customFormat="1" ht="14.25" x14ac:dyDescent="0.2">
      <c r="A153" s="16">
        <v>48</v>
      </c>
      <c r="B153" s="17" t="s">
        <v>70</v>
      </c>
      <c r="C153" s="14">
        <v>40</v>
      </c>
      <c r="D153" s="13" t="s">
        <v>130</v>
      </c>
      <c r="E153" s="20">
        <v>0</v>
      </c>
      <c r="F153" s="20">
        <f t="shared" si="9"/>
        <v>0</v>
      </c>
    </row>
    <row r="154" spans="1:6" s="2" customFormat="1" ht="14.25" x14ac:dyDescent="0.2">
      <c r="A154" s="16">
        <v>49</v>
      </c>
      <c r="B154" s="17" t="s">
        <v>71</v>
      </c>
      <c r="C154" s="14">
        <v>321000</v>
      </c>
      <c r="D154" s="13" t="s">
        <v>143</v>
      </c>
      <c r="E154" s="20">
        <v>0</v>
      </c>
      <c r="F154" s="20">
        <f>C154*E154</f>
        <v>0</v>
      </c>
    </row>
    <row r="155" spans="1:6" s="2" customFormat="1" ht="14.25" x14ac:dyDescent="0.2">
      <c r="A155" s="16">
        <v>50</v>
      </c>
      <c r="B155" s="17" t="s">
        <v>72</v>
      </c>
      <c r="C155" s="14">
        <v>22750</v>
      </c>
      <c r="D155" s="13" t="s">
        <v>130</v>
      </c>
      <c r="E155" s="20">
        <v>0</v>
      </c>
      <c r="F155" s="20">
        <f t="shared" ref="F155:F159" si="10">C155*E155</f>
        <v>0</v>
      </c>
    </row>
    <row r="156" spans="1:6" s="2" customFormat="1" ht="14.25" x14ac:dyDescent="0.2">
      <c r="A156" s="16">
        <v>51</v>
      </c>
      <c r="B156" s="22" t="s">
        <v>125</v>
      </c>
      <c r="C156" s="14">
        <v>50</v>
      </c>
      <c r="D156" s="15" t="s">
        <v>130</v>
      </c>
      <c r="E156" s="20">
        <v>0</v>
      </c>
      <c r="F156" s="20">
        <f t="shared" si="10"/>
        <v>0</v>
      </c>
    </row>
    <row r="157" spans="1:6" s="2" customFormat="1" ht="14.25" x14ac:dyDescent="0.2">
      <c r="A157" s="16">
        <v>52</v>
      </c>
      <c r="B157" s="22" t="s">
        <v>126</v>
      </c>
      <c r="C157" s="14">
        <v>50</v>
      </c>
      <c r="D157" s="15" t="s">
        <v>130</v>
      </c>
      <c r="E157" s="20">
        <v>0</v>
      </c>
      <c r="F157" s="20">
        <f t="shared" si="10"/>
        <v>0</v>
      </c>
    </row>
    <row r="158" spans="1:6" s="2" customFormat="1" ht="14.25" x14ac:dyDescent="0.2">
      <c r="A158" s="16">
        <v>53</v>
      </c>
      <c r="B158" s="22" t="s">
        <v>127</v>
      </c>
      <c r="C158" s="14">
        <v>20</v>
      </c>
      <c r="D158" s="15" t="s">
        <v>130</v>
      </c>
      <c r="E158" s="20">
        <v>0</v>
      </c>
      <c r="F158" s="20">
        <f t="shared" si="10"/>
        <v>0</v>
      </c>
    </row>
    <row r="159" spans="1:6" s="2" customFormat="1" ht="14.25" x14ac:dyDescent="0.2">
      <c r="A159" s="16">
        <v>54</v>
      </c>
      <c r="B159" s="22" t="s">
        <v>128</v>
      </c>
      <c r="C159" s="14">
        <v>20</v>
      </c>
      <c r="D159" s="15" t="s">
        <v>130</v>
      </c>
      <c r="E159" s="20">
        <v>0</v>
      </c>
      <c r="F159" s="20">
        <f t="shared" si="10"/>
        <v>0</v>
      </c>
    </row>
    <row r="160" spans="1:6" s="2" customFormat="1" ht="14.25" x14ac:dyDescent="0.2">
      <c r="A160" s="35">
        <v>55</v>
      </c>
      <c r="B160" s="17" t="s">
        <v>158</v>
      </c>
      <c r="C160" s="18">
        <v>15</v>
      </c>
      <c r="D160" s="19" t="s">
        <v>159</v>
      </c>
      <c r="E160" s="20">
        <v>0</v>
      </c>
      <c r="F160" s="20">
        <f>C160*E160</f>
        <v>0</v>
      </c>
    </row>
    <row r="161" spans="1:6" s="2" customFormat="1" ht="14.25" x14ac:dyDescent="0.2">
      <c r="A161" s="35">
        <v>56</v>
      </c>
      <c r="B161" s="17" t="s">
        <v>158</v>
      </c>
      <c r="C161" s="18">
        <v>15</v>
      </c>
      <c r="D161" s="19" t="s">
        <v>160</v>
      </c>
      <c r="E161" s="20">
        <v>0</v>
      </c>
      <c r="F161" s="20">
        <f t="shared" ref="F161:F163" si="11">C161*E161</f>
        <v>0</v>
      </c>
    </row>
    <row r="162" spans="1:6" s="2" customFormat="1" ht="14.25" x14ac:dyDescent="0.2">
      <c r="A162" s="35">
        <v>57</v>
      </c>
      <c r="B162" s="17" t="s">
        <v>158</v>
      </c>
      <c r="C162" s="18">
        <v>15</v>
      </c>
      <c r="D162" s="19" t="s">
        <v>161</v>
      </c>
      <c r="E162" s="20">
        <v>0</v>
      </c>
      <c r="F162" s="20">
        <f t="shared" si="11"/>
        <v>0</v>
      </c>
    </row>
    <row r="163" spans="1:6" s="2" customFormat="1" ht="14.25" x14ac:dyDescent="0.2">
      <c r="A163" s="35">
        <v>58</v>
      </c>
      <c r="B163" s="17" t="s">
        <v>158</v>
      </c>
      <c r="C163" s="18">
        <v>15</v>
      </c>
      <c r="D163" s="19" t="s">
        <v>156</v>
      </c>
      <c r="E163" s="20">
        <v>0</v>
      </c>
      <c r="F163" s="20">
        <f t="shared" si="11"/>
        <v>0</v>
      </c>
    </row>
    <row r="164" spans="1:6" s="2" customFormat="1" ht="14.25" x14ac:dyDescent="0.2">
      <c r="A164" s="24"/>
      <c r="B164" s="24"/>
      <c r="C164" s="24"/>
      <c r="D164" s="24"/>
      <c r="E164" s="25" t="s">
        <v>8</v>
      </c>
      <c r="F164" s="26">
        <f>SUM(F106:F163)</f>
        <v>0</v>
      </c>
    </row>
    <row r="165" spans="1:6" s="2" customFormat="1" ht="14.25" x14ac:dyDescent="0.2"/>
    <row r="168" spans="1:6" x14ac:dyDescent="0.25">
      <c r="A168" s="40" t="s">
        <v>145</v>
      </c>
      <c r="B168" s="40"/>
      <c r="C168" s="29">
        <f>F30</f>
        <v>0</v>
      </c>
    </row>
    <row r="169" spans="1:6" x14ac:dyDescent="0.25">
      <c r="A169" s="40" t="s">
        <v>144</v>
      </c>
      <c r="B169" s="40"/>
      <c r="C169" s="29">
        <f>F102</f>
        <v>0</v>
      </c>
    </row>
    <row r="170" spans="1:6" x14ac:dyDescent="0.25">
      <c r="A170" s="40" t="s">
        <v>146</v>
      </c>
      <c r="B170" s="40"/>
      <c r="C170" s="29">
        <f>F164</f>
        <v>0</v>
      </c>
    </row>
    <row r="171" spans="1:6" ht="18" x14ac:dyDescent="0.25">
      <c r="A171" s="41" t="s">
        <v>147</v>
      </c>
      <c r="B171" s="41"/>
      <c r="C171" s="30">
        <f>(C168+C169+C170)</f>
        <v>0</v>
      </c>
    </row>
  </sheetData>
  <mergeCells count="6">
    <mergeCell ref="A16:N16"/>
    <mergeCell ref="A168:B168"/>
    <mergeCell ref="A169:B169"/>
    <mergeCell ref="A170:B170"/>
    <mergeCell ref="A171:B171"/>
    <mergeCell ref="A19:L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Line Item</vt:lpstr>
      <vt:lpstr>Pricing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Zaid R Abdulmajeed</cp:lastModifiedBy>
  <dcterms:created xsi:type="dcterms:W3CDTF">2022-11-02T22:30:19Z</dcterms:created>
  <dcterms:modified xsi:type="dcterms:W3CDTF">2024-05-07T23:20:44Z</dcterms:modified>
</cp:coreProperties>
</file>