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SD\Procurement\Contracts\(EDU) Education Division\Current Solicitations\Early Childhood Education Services\1.    Advertising - Solicitation\Documents to Post\"/>
    </mc:Choice>
  </mc:AlternateContent>
  <xr:revisionPtr revIDLastSave="0" documentId="8_{7D18F2E3-7B60-44FB-87B1-18F8A303E053}" xr6:coauthVersionLast="47" xr6:coauthVersionMax="47" xr10:uidLastSave="{00000000-0000-0000-0000-000000000000}"/>
  <bookViews>
    <workbookView xWindow="-120" yWindow="-120" windowWidth="29040" windowHeight="15840" xr2:uid="{B5029A83-ADE0-4AF3-A18E-49C4ED49BA3E}"/>
  </bookViews>
  <sheets>
    <sheet name="Budget Planning Too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D16" i="1" s="1"/>
  <c r="B12" i="1"/>
  <c r="I20" i="1"/>
  <c r="H20" i="1"/>
  <c r="G20" i="1"/>
  <c r="F20" i="1"/>
  <c r="E20" i="1"/>
  <c r="D20" i="1"/>
  <c r="I18" i="1"/>
  <c r="H18" i="1"/>
  <c r="G18" i="1"/>
  <c r="F18" i="1"/>
  <c r="E18" i="1"/>
  <c r="D18" i="1"/>
  <c r="I12" i="1"/>
  <c r="H12" i="1"/>
  <c r="G12" i="1"/>
  <c r="G14" i="1" s="1"/>
  <c r="G16" i="1" s="1"/>
  <c r="F12" i="1"/>
  <c r="F14" i="1" s="1"/>
  <c r="F16" i="1" s="1"/>
  <c r="E12" i="1"/>
  <c r="E14" i="1" s="1"/>
  <c r="E16" i="1" s="1"/>
  <c r="I14" i="1" l="1"/>
  <c r="I16" i="1" s="1"/>
  <c r="G22" i="1"/>
  <c r="G24" i="1" s="1"/>
  <c r="F22" i="1"/>
  <c r="F24" i="1" s="1"/>
  <c r="H14" i="1"/>
  <c r="H16" i="1" s="1"/>
  <c r="D22" i="1"/>
  <c r="D24" i="1" s="1"/>
  <c r="E22" i="1"/>
  <c r="E24" i="1" s="1"/>
  <c r="I22" i="1" l="1"/>
  <c r="I24" i="1" s="1"/>
  <c r="H22" i="1"/>
  <c r="H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Panqueva</author>
  </authors>
  <commentList>
    <comment ref="B6" authorId="0" shapeId="0" xr:uid="{057E9660-8669-444E-AC97-FD6CCAD36A36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salary </t>
        </r>
      </text>
    </comment>
    <comment ref="B7" authorId="0" shapeId="0" xr:uid="{312EABC2-5169-4522-976E-82187751D076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salary </t>
        </r>
      </text>
    </comment>
    <comment ref="B8" authorId="0" shapeId="0" xr:uid="{2191CC2C-2BF6-4B24-B3DF-9B67CA67CB03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average salary </t>
        </r>
      </text>
    </comment>
    <comment ref="B9" authorId="0" shapeId="0" xr:uid="{76C1E88E-4E8E-40CC-B892-B8DDE59D7BE3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average salary </t>
        </r>
      </text>
    </comment>
    <comment ref="B10" authorId="0" shapeId="0" xr:uid="{B75FC8AF-0F31-4E9E-B79D-D3B6F8490E20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average salary </t>
        </r>
      </text>
    </comment>
    <comment ref="B11" authorId="0" shapeId="0" xr:uid="{87097C9E-BDE4-4A17-937B-67D7FE4ABD04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Add average salary </t>
        </r>
      </text>
    </comment>
    <comment ref="B14" authorId="0" shapeId="0" xr:uid="{C234B166-F92F-4CEF-AE71-CD7894FE4B28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Please add your current fringe rate on cell B14</t>
        </r>
      </text>
    </comment>
    <comment ref="B18" authorId="0" shapeId="0" xr:uid="{72DCE7BF-7FA5-4639-9CA4-48518403AFB2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Up to $150 day x 10 days per teacher</t>
        </r>
      </text>
    </comment>
    <comment ref="B20" authorId="0" shapeId="0" xr:uid="{2EC9E67E-AE4A-4671-8DC9-6CA14995998D}">
      <text>
        <r>
          <rPr>
            <b/>
            <sz val="9"/>
            <color indexed="81"/>
            <rFont val="Tahoma"/>
            <family val="2"/>
          </rPr>
          <t>Juliana Panqueva:</t>
        </r>
        <r>
          <rPr>
            <sz val="9"/>
            <color indexed="81"/>
            <rFont val="Tahoma"/>
            <family val="2"/>
          </rPr>
          <t xml:space="preserve">
Up to $ 1,500 per slot</t>
        </r>
      </text>
    </comment>
  </commentList>
</comments>
</file>

<file path=xl/sharedStrings.xml><?xml version="1.0" encoding="utf-8"?>
<sst xmlns="http://schemas.openxmlformats.org/spreadsheetml/2006/main" count="22" uniqueCount="22">
  <si>
    <t>Program Approach Planning Tool</t>
  </si>
  <si>
    <t>Personnel Costs</t>
  </si>
  <si>
    <t>Slots</t>
  </si>
  <si>
    <t>Director</t>
  </si>
  <si>
    <t>Administrative Support</t>
  </si>
  <si>
    <t>School Readiness/ coach</t>
  </si>
  <si>
    <t>Office Support</t>
  </si>
  <si>
    <t>Teacher*</t>
  </si>
  <si>
    <t>Teacher Assistant*</t>
  </si>
  <si>
    <t>Total Personnel Costs</t>
  </si>
  <si>
    <t>Fringe Costs</t>
  </si>
  <si>
    <t>Administrative Costs</t>
  </si>
  <si>
    <t>Substitutes</t>
  </si>
  <si>
    <t>Operations</t>
  </si>
  <si>
    <t>Total Budget</t>
  </si>
  <si>
    <t>Cost per Child</t>
  </si>
  <si>
    <t>Average Salary</t>
  </si>
  <si>
    <t>*Enter the number of teachers and teacher assistants in the grayed out area (D10:I11) based on your program approach</t>
  </si>
  <si>
    <t>*Enter the estimated Salary per position or the average salary if there is more than 1 FTE in the grayed-out area (B6:B12)</t>
  </si>
  <si>
    <t xml:space="preserve">This document is intended for planning purposes only and is a tool to identify funds by category based on program approach.  The grantee </t>
  </si>
  <si>
    <t xml:space="preserve">recognizes that there are other positions supporting Head Start in addition to teachers that will be included as a part of the budget.  </t>
  </si>
  <si>
    <t>* Enter the estimated fringe benefit on cell B10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</si>
</sst>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4" fontId="2" fillId="0" borderId="0" xfId="1" applyFont="1" applyProtection="1">
      <protection locked="0"/>
    </xf>
    <xf numFmtId="0" fontId="2" fillId="3" borderId="0" xfId="0" applyFont="1" applyFill="1" applyProtection="1">
      <protection locked="0"/>
    </xf>
    <xf numFmtId="44" fontId="2" fillId="3" borderId="0" xfId="1" applyFont="1" applyFill="1" applyProtection="1">
      <protection locked="0"/>
    </xf>
    <xf numFmtId="0" fontId="4" fillId="0" borderId="0" xfId="0" applyFont="1" applyProtection="1">
      <protection locked="0"/>
    </xf>
    <xf numFmtId="44" fontId="4" fillId="0" borderId="0" xfId="1" applyFont="1" applyProtection="1">
      <protection locked="0"/>
    </xf>
    <xf numFmtId="0" fontId="4" fillId="3" borderId="1" xfId="0" applyFont="1" applyFill="1" applyBorder="1" applyProtection="1">
      <protection locked="0"/>
    </xf>
    <xf numFmtId="9" fontId="4" fillId="0" borderId="0" xfId="2" applyFont="1" applyProtection="1">
      <protection locked="0"/>
    </xf>
    <xf numFmtId="0" fontId="4" fillId="3" borderId="0" xfId="0" applyFont="1" applyFill="1" applyProtection="1">
      <protection locked="0"/>
    </xf>
    <xf numFmtId="9" fontId="4" fillId="3" borderId="0" xfId="2" applyFont="1" applyFill="1" applyProtection="1"/>
    <xf numFmtId="44" fontId="4" fillId="0" borderId="0" xfId="1" applyFont="1" applyProtection="1"/>
    <xf numFmtId="44" fontId="4" fillId="3" borderId="0" xfId="1" applyFont="1" applyFill="1" applyProtection="1"/>
    <xf numFmtId="0" fontId="4" fillId="2" borderId="1" xfId="0" applyFont="1" applyFill="1" applyBorder="1" applyProtection="1"/>
    <xf numFmtId="0" fontId="4" fillId="0" borderId="1" xfId="0" applyFont="1" applyBorder="1" applyProtection="1"/>
    <xf numFmtId="44" fontId="4" fillId="0" borderId="1" xfId="1" applyFont="1" applyBorder="1" applyProtection="1"/>
    <xf numFmtId="44" fontId="4" fillId="3" borderId="1" xfId="1" applyFont="1" applyFill="1" applyBorder="1" applyProtection="1"/>
    <xf numFmtId="44" fontId="2" fillId="3" borderId="1" xfId="1" applyFont="1" applyFill="1" applyBorder="1" applyProtection="1"/>
    <xf numFmtId="44" fontId="2" fillId="0" borderId="1" xfId="1" applyFont="1" applyBorder="1" applyProtection="1"/>
    <xf numFmtId="0" fontId="7" fillId="0" borderId="0" xfId="0" applyFont="1" applyProtection="1">
      <protection locked="0"/>
    </xf>
    <xf numFmtId="44" fontId="4" fillId="3" borderId="0" xfId="1" applyFont="1" applyFill="1" applyProtection="1">
      <protection locked="0"/>
    </xf>
    <xf numFmtId="44" fontId="4" fillId="3" borderId="2" xfId="1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8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5E61-D580-47D7-8209-B11CDD45EDB3}">
  <dimension ref="A1:I30"/>
  <sheetViews>
    <sheetView tabSelected="1" workbookViewId="0">
      <selection activeCell="H29" sqref="H29"/>
    </sheetView>
  </sheetViews>
  <sheetFormatPr defaultColWidth="22" defaultRowHeight="15" x14ac:dyDescent="0.25"/>
  <cols>
    <col min="1" max="1" width="24.5703125" style="1" customWidth="1"/>
    <col min="2" max="2" width="22" style="1"/>
    <col min="3" max="3" width="9" style="1" customWidth="1"/>
    <col min="4" max="4" width="23.140625" style="1" customWidth="1"/>
    <col min="5" max="5" width="28.28515625" style="1" customWidth="1"/>
    <col min="6" max="6" width="25" style="1" customWidth="1"/>
    <col min="7" max="16384" width="22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3" spans="1:9" ht="18.75" x14ac:dyDescent="0.3">
      <c r="A3" s="2" t="s">
        <v>1</v>
      </c>
      <c r="B3" s="2" t="s">
        <v>16</v>
      </c>
      <c r="C3" s="2"/>
      <c r="D3" s="32" t="s">
        <v>2</v>
      </c>
      <c r="E3" s="32"/>
      <c r="F3" s="32"/>
      <c r="G3" s="32"/>
      <c r="H3" s="32"/>
      <c r="I3" s="32"/>
    </row>
    <row r="4" spans="1:9" ht="18.75" x14ac:dyDescent="0.25">
      <c r="D4" s="4">
        <v>40</v>
      </c>
      <c r="E4" s="4">
        <v>80</v>
      </c>
      <c r="F4" s="4">
        <v>100</v>
      </c>
      <c r="G4" s="4">
        <v>300</v>
      </c>
      <c r="H4" s="4">
        <v>500</v>
      </c>
      <c r="I4" s="4">
        <v>650</v>
      </c>
    </row>
    <row r="5" spans="1:9" ht="15.75" x14ac:dyDescent="0.25">
      <c r="A5" s="9"/>
      <c r="B5" s="9"/>
      <c r="C5" s="9"/>
      <c r="D5" s="3"/>
      <c r="E5" s="3"/>
      <c r="F5" s="3"/>
      <c r="G5" s="3"/>
      <c r="H5" s="3"/>
      <c r="I5" s="3"/>
    </row>
    <row r="6" spans="1:9" ht="15.75" x14ac:dyDescent="0.25">
      <c r="A6" s="9" t="s">
        <v>3</v>
      </c>
      <c r="B6" s="24">
        <v>0</v>
      </c>
      <c r="C6" s="9"/>
      <c r="D6" s="17"/>
      <c r="E6" s="17"/>
      <c r="F6" s="18">
        <v>1</v>
      </c>
      <c r="G6" s="18">
        <v>1</v>
      </c>
      <c r="H6" s="18">
        <v>1</v>
      </c>
      <c r="I6" s="18">
        <v>1</v>
      </c>
    </row>
    <row r="7" spans="1:9" ht="15.75" x14ac:dyDescent="0.25">
      <c r="A7" s="9" t="s">
        <v>4</v>
      </c>
      <c r="B7" s="24">
        <v>0</v>
      </c>
      <c r="C7" s="9"/>
      <c r="D7" s="17"/>
      <c r="E7" s="17"/>
      <c r="F7" s="17"/>
      <c r="G7" s="17"/>
      <c r="H7" s="18">
        <v>2</v>
      </c>
      <c r="I7" s="18">
        <v>2</v>
      </c>
    </row>
    <row r="8" spans="1:9" ht="15.75" x14ac:dyDescent="0.25">
      <c r="A8" s="9" t="s">
        <v>5</v>
      </c>
      <c r="B8" s="24">
        <v>0</v>
      </c>
      <c r="C8" s="9"/>
      <c r="D8" s="17"/>
      <c r="E8" s="17"/>
      <c r="F8" s="17"/>
      <c r="G8" s="18">
        <v>1</v>
      </c>
      <c r="H8" s="18">
        <v>2</v>
      </c>
      <c r="I8" s="18">
        <v>3</v>
      </c>
    </row>
    <row r="9" spans="1:9" ht="15.75" x14ac:dyDescent="0.25">
      <c r="A9" s="9" t="s">
        <v>6</v>
      </c>
      <c r="B9" s="24">
        <v>0</v>
      </c>
      <c r="C9" s="9"/>
      <c r="D9" s="17"/>
      <c r="E9" s="17"/>
      <c r="F9" s="18">
        <v>1</v>
      </c>
      <c r="G9" s="18">
        <v>2</v>
      </c>
      <c r="H9" s="18">
        <v>2</v>
      </c>
      <c r="I9" s="18">
        <v>3</v>
      </c>
    </row>
    <row r="10" spans="1:9" ht="15.75" x14ac:dyDescent="0.25">
      <c r="A10" s="9" t="s">
        <v>7</v>
      </c>
      <c r="B10" s="24">
        <v>50000</v>
      </c>
      <c r="C10" s="9"/>
      <c r="D10" s="11">
        <v>2</v>
      </c>
      <c r="E10" s="11">
        <v>4</v>
      </c>
      <c r="F10" s="11">
        <v>5</v>
      </c>
      <c r="G10" s="11">
        <v>15</v>
      </c>
      <c r="H10" s="11">
        <v>25</v>
      </c>
      <c r="I10" s="11">
        <v>32</v>
      </c>
    </row>
    <row r="11" spans="1:9" ht="15.75" x14ac:dyDescent="0.25">
      <c r="A11" s="9" t="s">
        <v>8</v>
      </c>
      <c r="B11" s="25">
        <v>0</v>
      </c>
      <c r="C11" s="9"/>
      <c r="D11" s="11">
        <v>3</v>
      </c>
      <c r="E11" s="11">
        <v>4</v>
      </c>
      <c r="F11" s="11">
        <v>10</v>
      </c>
      <c r="G11" s="11">
        <v>30</v>
      </c>
      <c r="H11" s="11">
        <v>50</v>
      </c>
      <c r="I11" s="11">
        <v>64</v>
      </c>
    </row>
    <row r="12" spans="1:9" ht="15.75" x14ac:dyDescent="0.25">
      <c r="A12" s="9" t="s">
        <v>9</v>
      </c>
      <c r="B12" s="24">
        <f>SUM(B6:B11)</f>
        <v>50000</v>
      </c>
      <c r="C12" s="9"/>
      <c r="D12" s="19">
        <f>D6*$B6+D7*$B7+D8*$B8+D9*$B9+D10*$B10+D11*$B11</f>
        <v>100000</v>
      </c>
      <c r="E12" s="19">
        <f t="shared" ref="E12:I12" si="0">E6*$B6+E7*$B7+E8*$B8+E9*$B9+E10*$B10+E11*$B11</f>
        <v>200000</v>
      </c>
      <c r="F12" s="19">
        <f t="shared" si="0"/>
        <v>250000</v>
      </c>
      <c r="G12" s="19">
        <f t="shared" si="0"/>
        <v>750000</v>
      </c>
      <c r="H12" s="19">
        <f t="shared" si="0"/>
        <v>1250000</v>
      </c>
      <c r="I12" s="19">
        <f t="shared" si="0"/>
        <v>1600000</v>
      </c>
    </row>
    <row r="13" spans="1:9" ht="15.75" x14ac:dyDescent="0.25">
      <c r="A13" s="9"/>
      <c r="B13" s="10"/>
      <c r="C13" s="9"/>
      <c r="D13" s="19"/>
      <c r="E13" s="19"/>
      <c r="F13" s="19"/>
      <c r="G13" s="19"/>
      <c r="H13" s="19"/>
      <c r="I13" s="19"/>
    </row>
    <row r="14" spans="1:9" ht="15.75" x14ac:dyDescent="0.25">
      <c r="A14" s="9" t="s">
        <v>10</v>
      </c>
      <c r="B14" s="12">
        <v>0.25</v>
      </c>
      <c r="C14" s="9"/>
      <c r="D14" s="19">
        <f>D12*$B$14</f>
        <v>25000</v>
      </c>
      <c r="E14" s="19">
        <f t="shared" ref="E14:I14" si="1">E12*$B$14</f>
        <v>50000</v>
      </c>
      <c r="F14" s="19">
        <f t="shared" si="1"/>
        <v>62500</v>
      </c>
      <c r="G14" s="19">
        <f t="shared" si="1"/>
        <v>187500</v>
      </c>
      <c r="H14" s="19">
        <f t="shared" si="1"/>
        <v>312500</v>
      </c>
      <c r="I14" s="19">
        <f t="shared" si="1"/>
        <v>400000</v>
      </c>
    </row>
    <row r="15" spans="1:9" ht="15.75" x14ac:dyDescent="0.25">
      <c r="A15" s="9"/>
      <c r="B15" s="12"/>
      <c r="C15" s="9"/>
      <c r="D15" s="19"/>
      <c r="E15" s="19"/>
      <c r="F15" s="19"/>
      <c r="G15" s="19"/>
      <c r="H15" s="19"/>
      <c r="I15" s="19"/>
    </row>
    <row r="16" spans="1:9" ht="15.75" x14ac:dyDescent="0.25">
      <c r="A16" s="13" t="s">
        <v>11</v>
      </c>
      <c r="B16" s="14">
        <v>0.05</v>
      </c>
      <c r="C16" s="13"/>
      <c r="D16" s="20">
        <f>(D14+D12)*$B$16</f>
        <v>6250</v>
      </c>
      <c r="E16" s="20">
        <f t="shared" ref="E16:I16" si="2">(E14+E12)*$B$16</f>
        <v>12500</v>
      </c>
      <c r="F16" s="20">
        <f t="shared" si="2"/>
        <v>15625</v>
      </c>
      <c r="G16" s="20">
        <f t="shared" si="2"/>
        <v>46875</v>
      </c>
      <c r="H16" s="20">
        <f t="shared" si="2"/>
        <v>78125</v>
      </c>
      <c r="I16" s="20">
        <f t="shared" si="2"/>
        <v>100000</v>
      </c>
    </row>
    <row r="17" spans="1:9" ht="15.75" x14ac:dyDescent="0.25">
      <c r="A17" s="9"/>
      <c r="B17" s="15"/>
      <c r="C17" s="9"/>
      <c r="D17" s="19"/>
      <c r="E17" s="19"/>
      <c r="F17" s="19"/>
      <c r="G17" s="19"/>
      <c r="H17" s="19"/>
      <c r="I17" s="19"/>
    </row>
    <row r="18" spans="1:9" ht="15.75" x14ac:dyDescent="0.25">
      <c r="A18" s="9" t="s">
        <v>12</v>
      </c>
      <c r="B18" s="15">
        <v>1500</v>
      </c>
      <c r="C18" s="9"/>
      <c r="D18" s="19">
        <f>D10*$B$18</f>
        <v>3000</v>
      </c>
      <c r="E18" s="19">
        <f t="shared" ref="E18:I18" si="3">E10*$B$18</f>
        <v>6000</v>
      </c>
      <c r="F18" s="19">
        <f t="shared" si="3"/>
        <v>7500</v>
      </c>
      <c r="G18" s="19">
        <f t="shared" si="3"/>
        <v>22500</v>
      </c>
      <c r="H18" s="19">
        <f t="shared" si="3"/>
        <v>37500</v>
      </c>
      <c r="I18" s="19">
        <f t="shared" si="3"/>
        <v>48000</v>
      </c>
    </row>
    <row r="19" spans="1:9" ht="15.75" x14ac:dyDescent="0.25">
      <c r="A19" s="9"/>
      <c r="B19" s="15"/>
      <c r="C19" s="9"/>
      <c r="D19" s="19"/>
      <c r="E19" s="19"/>
      <c r="F19" s="19"/>
      <c r="G19" s="19"/>
      <c r="H19" s="19"/>
      <c r="I19" s="19"/>
    </row>
    <row r="20" spans="1:9" ht="15.75" x14ac:dyDescent="0.25">
      <c r="A20" s="13" t="s">
        <v>13</v>
      </c>
      <c r="B20" s="16">
        <v>1500</v>
      </c>
      <c r="C20" s="13"/>
      <c r="D20" s="20">
        <f>D4*$B$20</f>
        <v>60000</v>
      </c>
      <c r="E20" s="20">
        <f t="shared" ref="E20:I20" si="4">E4*$B$20</f>
        <v>120000</v>
      </c>
      <c r="F20" s="20">
        <f t="shared" si="4"/>
        <v>150000</v>
      </c>
      <c r="G20" s="20">
        <f t="shared" si="4"/>
        <v>450000</v>
      </c>
      <c r="H20" s="20">
        <f t="shared" si="4"/>
        <v>750000</v>
      </c>
      <c r="I20" s="20">
        <f t="shared" si="4"/>
        <v>975000</v>
      </c>
    </row>
    <row r="21" spans="1:9" ht="15.75" x14ac:dyDescent="0.25">
      <c r="A21" s="9"/>
      <c r="B21" s="10"/>
      <c r="C21" s="9"/>
      <c r="D21" s="19"/>
      <c r="E21" s="19"/>
      <c r="F21" s="19"/>
      <c r="G21" s="19"/>
      <c r="H21" s="19"/>
      <c r="I21" s="19"/>
    </row>
    <row r="22" spans="1:9" ht="15.75" x14ac:dyDescent="0.25">
      <c r="A22" s="7" t="s">
        <v>14</v>
      </c>
      <c r="B22" s="8"/>
      <c r="C22" s="7"/>
      <c r="D22" s="21">
        <f>SUM(D12:D20)</f>
        <v>194250</v>
      </c>
      <c r="E22" s="21">
        <f t="shared" ref="E22" si="5">SUM(E12:E20)</f>
        <v>388500</v>
      </c>
      <c r="F22" s="21">
        <f>SUM(F12:F20)</f>
        <v>485625</v>
      </c>
      <c r="G22" s="21">
        <f t="shared" ref="G22:I22" si="6">SUM(G12:G20)</f>
        <v>1456875</v>
      </c>
      <c r="H22" s="21">
        <f t="shared" si="6"/>
        <v>2428125</v>
      </c>
      <c r="I22" s="21">
        <f t="shared" si="6"/>
        <v>3123000</v>
      </c>
    </row>
    <row r="23" spans="1:9" ht="15.75" x14ac:dyDescent="0.25">
      <c r="A23" s="5"/>
      <c r="B23" s="6"/>
      <c r="C23" s="5"/>
      <c r="D23" s="22"/>
      <c r="E23" s="22"/>
      <c r="F23" s="22"/>
      <c r="G23" s="22"/>
      <c r="H23" s="22"/>
      <c r="I23" s="22"/>
    </row>
    <row r="24" spans="1:9" ht="15.75" x14ac:dyDescent="0.25">
      <c r="A24" s="7" t="s">
        <v>15</v>
      </c>
      <c r="B24" s="8"/>
      <c r="C24" s="7"/>
      <c r="D24" s="21">
        <f>D22/D4</f>
        <v>4856.25</v>
      </c>
      <c r="E24" s="21">
        <f>E22/E4</f>
        <v>4856.25</v>
      </c>
      <c r="F24" s="21">
        <f>F22/F4</f>
        <v>4856.25</v>
      </c>
      <c r="G24" s="21">
        <f t="shared" ref="G24:I24" si="7">G22/G4</f>
        <v>4856.25</v>
      </c>
      <c r="H24" s="21">
        <f t="shared" si="7"/>
        <v>4856.25</v>
      </c>
      <c r="I24" s="21">
        <f t="shared" si="7"/>
        <v>4804.6153846153848</v>
      </c>
    </row>
    <row r="26" spans="1:9" s="23" customFormat="1" ht="18.75" x14ac:dyDescent="0.3">
      <c r="A26" s="29" t="s">
        <v>19</v>
      </c>
      <c r="B26" s="30"/>
      <c r="C26" s="30"/>
      <c r="D26" s="30"/>
      <c r="E26" s="30"/>
      <c r="F26" s="30"/>
    </row>
    <row r="27" spans="1:9" ht="15.75" x14ac:dyDescent="0.25">
      <c r="A27" s="29" t="s">
        <v>20</v>
      </c>
      <c r="B27" s="31"/>
      <c r="C27" s="31"/>
      <c r="D27" s="31"/>
      <c r="E27" s="31"/>
      <c r="F27" s="31"/>
    </row>
    <row r="28" spans="1:9" ht="18.75" x14ac:dyDescent="0.3">
      <c r="A28" s="26" t="s">
        <v>17</v>
      </c>
      <c r="B28" s="27"/>
      <c r="C28" s="27"/>
      <c r="D28" s="27"/>
      <c r="E28" s="27"/>
      <c r="F28" s="27"/>
    </row>
    <row r="29" spans="1:9" ht="15.75" x14ac:dyDescent="0.25">
      <c r="A29" s="26" t="s">
        <v>18</v>
      </c>
      <c r="B29" s="28"/>
      <c r="C29" s="28"/>
      <c r="D29" s="28"/>
      <c r="E29" s="28"/>
      <c r="F29" s="28"/>
    </row>
    <row r="30" spans="1:9" x14ac:dyDescent="0.25">
      <c r="A30" s="28" t="s">
        <v>21</v>
      </c>
      <c r="B30" s="28"/>
      <c r="C30" s="28"/>
      <c r="D30" s="28"/>
      <c r="E30" s="28"/>
      <c r="F30" s="28"/>
    </row>
  </sheetData>
  <sheetProtection algorithmName="SHA-512" hashValue="X9ASnM+24hywNQYORLfGja7Og+wU60Y8Tk8mjN2I01bMTU6LM8ypk0WvYzaV8wmYAHZB8Dumtlaw8wQE4lVAHA==" saltValue="hZI0TQaEfwp+CaKG12hFfg==" spinCount="100000" sheet="1" objects="1" scenarios="1"/>
  <mergeCells count="2">
    <mergeCell ref="A1:I1"/>
    <mergeCell ref="D3:I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Planning Tool </vt:lpstr>
    </vt:vector>
  </TitlesOfParts>
  <Company>City of Phoenix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Panqueva</dc:creator>
  <cp:lastModifiedBy>Pam Smith</cp:lastModifiedBy>
  <dcterms:created xsi:type="dcterms:W3CDTF">2023-10-11T20:50:52Z</dcterms:created>
  <dcterms:modified xsi:type="dcterms:W3CDTF">2023-10-13T16:49:28Z</dcterms:modified>
</cp:coreProperties>
</file>