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cityofphoenix-my.sharepoint.com/personal/070176_one_phoenix_gov/Documents/HOME ARP Funds/NCS and Rental NOFO/Application Spreadsheet/"/>
    </mc:Choice>
  </mc:AlternateContent>
  <xr:revisionPtr revIDLastSave="1808" documentId="13_ncr:1_{C784720B-20E2-4A40-AA70-FFB1DE9F4637}" xr6:coauthVersionLast="47" xr6:coauthVersionMax="47" xr10:uidLastSave="{2513A293-811C-45D9-9CA5-58D31F1B6E79}"/>
  <bookViews>
    <workbookView xWindow="-98" yWindow="-98" windowWidth="28996" windowHeight="15675" xr2:uid="{F0883F9B-BBB6-455A-880B-488AFB68A808}"/>
  </bookViews>
  <sheets>
    <sheet name="Instructions" sheetId="29" r:id="rId1"/>
    <sheet name="1 Cover page" sheetId="2" r:id="rId2"/>
    <sheet name="2 Checklist" sheetId="1" r:id="rId3"/>
    <sheet name="3 Project&amp;Site" sheetId="7" r:id="rId4"/>
    <sheet name="4 Timeline" sheetId="4" r:id="rId5"/>
    <sheet name="5 Cross-Cutting Regulations" sheetId="9" r:id="rId6"/>
    <sheet name="6 Project Team&amp;Capacity" sheetId="12" r:id="rId7"/>
    <sheet name="7 Dev Funding Sources" sheetId="8" r:id="rId8"/>
    <sheet name="8 Development Budget" sheetId="19" r:id="rId9"/>
    <sheet name="9 Rental Unit Mix" sheetId="24" r:id="rId10"/>
    <sheet name="10 Rental Market Study" sheetId="32" r:id="rId11"/>
    <sheet name="11 Rental Operating Budget" sheetId="13" r:id="rId12"/>
    <sheet name="13 NPO Operating Capacity" sheetId="23" state="hidden" r:id="rId13"/>
    <sheet name="12 NCS Operating Budget" sheetId="30" r:id="rId14"/>
    <sheet name="13 NCS Program Desc" sheetId="31" r:id="rId15"/>
  </sheets>
  <definedNames>
    <definedName name="_xlnm._FilterDatabase" localSheetId="2" hidden="1">'2 Checklist'!$B$7:$H$47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2" l="1"/>
  <c r="E32" i="19"/>
  <c r="F32" i="19"/>
  <c r="G32" i="19"/>
  <c r="H32" i="19"/>
  <c r="I32" i="19"/>
  <c r="J32" i="19"/>
  <c r="E45" i="19"/>
  <c r="F45" i="19"/>
  <c r="G45" i="19"/>
  <c r="H45" i="19"/>
  <c r="I45" i="19"/>
  <c r="J45" i="19"/>
  <c r="E58" i="19"/>
  <c r="F58" i="19"/>
  <c r="G58" i="19"/>
  <c r="H58" i="19"/>
  <c r="I58" i="19"/>
  <c r="J58" i="19"/>
  <c r="E54" i="19"/>
  <c r="F54" i="19"/>
  <c r="G54" i="19"/>
  <c r="H54" i="19"/>
  <c r="I54" i="19"/>
  <c r="J54" i="19"/>
  <c r="E74" i="19"/>
  <c r="F74" i="19"/>
  <c r="G74" i="19"/>
  <c r="H74" i="19"/>
  <c r="I74" i="19"/>
  <c r="J74" i="19"/>
  <c r="E64" i="19"/>
  <c r="F64" i="19"/>
  <c r="G64" i="19"/>
  <c r="H64" i="19"/>
  <c r="I64" i="19"/>
  <c r="J64" i="19"/>
  <c r="C5" i="32"/>
  <c r="C4" i="13"/>
  <c r="F62" i="24"/>
  <c r="G62" i="24"/>
  <c r="H62" i="24"/>
  <c r="I62" i="24"/>
  <c r="J62" i="24"/>
  <c r="K62" i="24"/>
  <c r="E62" i="24"/>
  <c r="E20" i="19" l="1"/>
  <c r="F20" i="19"/>
  <c r="G20" i="19"/>
  <c r="H20" i="19"/>
  <c r="I20" i="19"/>
  <c r="J20" i="19"/>
  <c r="E15" i="19"/>
  <c r="E75" i="19" s="1"/>
  <c r="F15" i="19"/>
  <c r="G15" i="19"/>
  <c r="H15" i="19"/>
  <c r="I15" i="19"/>
  <c r="J15" i="19"/>
  <c r="M10" i="24"/>
  <c r="N10" i="24" s="1"/>
  <c r="O10" i="24" s="1"/>
  <c r="M11" i="24"/>
  <c r="N11" i="24" s="1"/>
  <c r="O11" i="24" s="1"/>
  <c r="M12" i="24"/>
  <c r="N12" i="24" s="1"/>
  <c r="O12" i="24" s="1"/>
  <c r="M13" i="24"/>
  <c r="N13" i="24" s="1"/>
  <c r="O13" i="24" s="1"/>
  <c r="M14" i="24"/>
  <c r="N14" i="24" s="1"/>
  <c r="O14" i="24" s="1"/>
  <c r="M15" i="24"/>
  <c r="N15" i="24" s="1"/>
  <c r="O15" i="24" s="1"/>
  <c r="M16" i="24"/>
  <c r="N16" i="24"/>
  <c r="O16" i="24" s="1"/>
  <c r="M17" i="24"/>
  <c r="N17" i="24" s="1"/>
  <c r="O17" i="24" s="1"/>
  <c r="M18" i="24"/>
  <c r="N18" i="24" s="1"/>
  <c r="O18" i="24" s="1"/>
  <c r="M19" i="24"/>
  <c r="N19" i="24" s="1"/>
  <c r="O19" i="24" s="1"/>
  <c r="M20" i="24"/>
  <c r="N20" i="24" s="1"/>
  <c r="O20" i="24" s="1"/>
  <c r="M21" i="24"/>
  <c r="N21" i="24" s="1"/>
  <c r="O21" i="24" s="1"/>
  <c r="M22" i="24"/>
  <c r="N22" i="24" s="1"/>
  <c r="O22" i="24" s="1"/>
  <c r="M23" i="24"/>
  <c r="N23" i="24"/>
  <c r="O23" i="24" s="1"/>
  <c r="M24" i="24"/>
  <c r="N24" i="24" s="1"/>
  <c r="O24" i="24" s="1"/>
  <c r="M25" i="24"/>
  <c r="N25" i="24" s="1"/>
  <c r="O25" i="24" s="1"/>
  <c r="M26" i="24"/>
  <c r="N26" i="24" s="1"/>
  <c r="O26" i="24" s="1"/>
  <c r="M27" i="24"/>
  <c r="N27" i="24" s="1"/>
  <c r="O27" i="24" s="1"/>
  <c r="M28" i="24"/>
  <c r="N28" i="24" s="1"/>
  <c r="O28" i="24" s="1"/>
  <c r="M29" i="24"/>
  <c r="N29" i="24" s="1"/>
  <c r="O29" i="24" s="1"/>
  <c r="M30" i="24"/>
  <c r="N30" i="24" s="1"/>
  <c r="O30" i="24" s="1"/>
  <c r="M9" i="24"/>
  <c r="N9" i="24" s="1"/>
  <c r="J37" i="24"/>
  <c r="J36" i="24"/>
  <c r="J75" i="19" l="1"/>
  <c r="G75" i="19"/>
  <c r="I75" i="19"/>
  <c r="F75" i="19"/>
  <c r="H75" i="19"/>
  <c r="O9" i="24"/>
  <c r="O31" i="24" s="1"/>
  <c r="C9" i="13" s="1"/>
  <c r="N31" i="24"/>
  <c r="F39" i="24" l="1"/>
  <c r="F23" i="24"/>
  <c r="F24" i="24"/>
  <c r="F25" i="24"/>
  <c r="D79" i="30"/>
  <c r="D72" i="30"/>
  <c r="D62" i="30"/>
  <c r="D49" i="30"/>
  <c r="D42" i="30"/>
  <c r="D29" i="30"/>
  <c r="D22" i="30"/>
  <c r="D16" i="30"/>
  <c r="B88" i="30" s="1"/>
  <c r="D82" i="30" l="1"/>
  <c r="B89" i="30" s="1"/>
  <c r="C89" i="30" s="1"/>
  <c r="D89" i="30" s="1"/>
  <c r="E89" i="30" s="1"/>
  <c r="F89" i="30" s="1"/>
  <c r="G89" i="30" s="1"/>
  <c r="H89" i="30" s="1"/>
  <c r="I89" i="30" s="1"/>
  <c r="J89" i="30" s="1"/>
  <c r="K89" i="30" s="1"/>
  <c r="L89" i="30" s="1"/>
  <c r="M89" i="30" s="1"/>
  <c r="N89" i="30" s="1"/>
  <c r="O89" i="30" s="1"/>
  <c r="P89" i="30" s="1"/>
  <c r="C88" i="30"/>
  <c r="D84" i="30" l="1"/>
  <c r="D88" i="30"/>
  <c r="C91" i="30"/>
  <c r="B91" i="30"/>
  <c r="E88" i="30" l="1"/>
  <c r="D91" i="30"/>
  <c r="F88" i="30" l="1"/>
  <c r="E91" i="30"/>
  <c r="G88" i="30" l="1"/>
  <c r="F91" i="30"/>
  <c r="H88" i="30" l="1"/>
  <c r="G91" i="30"/>
  <c r="H91" i="30" l="1"/>
  <c r="I88" i="30"/>
  <c r="I91" i="30" l="1"/>
  <c r="J88" i="30"/>
  <c r="J91" i="30" l="1"/>
  <c r="K88" i="30"/>
  <c r="K91" i="30" l="1"/>
  <c r="L88" i="30"/>
  <c r="L91" i="30" l="1"/>
  <c r="M88" i="30"/>
  <c r="M91" i="30" l="1"/>
  <c r="N88" i="30"/>
  <c r="N91" i="30" l="1"/>
  <c r="O88" i="30"/>
  <c r="P88" i="30" l="1"/>
  <c r="P91" i="30" s="1"/>
  <c r="O91" i="30"/>
  <c r="J10" i="19" l="1"/>
  <c r="I10" i="19"/>
  <c r="H10" i="19"/>
  <c r="G10" i="19"/>
  <c r="F10" i="19"/>
  <c r="E10" i="19"/>
  <c r="C3" i="13"/>
  <c r="B4" i="19"/>
  <c r="B3" i="19"/>
  <c r="B3" i="8"/>
  <c r="B7" i="12"/>
  <c r="B6" i="12"/>
  <c r="B4" i="9"/>
  <c r="B4" i="7"/>
  <c r="C4" i="1"/>
  <c r="C3" i="1"/>
  <c r="B3" i="7" l="1"/>
  <c r="C3" i="31"/>
  <c r="B4" i="30"/>
  <c r="C4" i="32"/>
  <c r="C3" i="24"/>
  <c r="B2" i="4"/>
  <c r="B3" i="9"/>
  <c r="B3" i="23"/>
  <c r="C55" i="13"/>
  <c r="C19" i="8"/>
  <c r="B19" i="8"/>
  <c r="B20" i="8" l="1"/>
  <c r="C54" i="23" l="1"/>
  <c r="C51" i="23"/>
  <c r="B51" i="23"/>
  <c r="C31" i="23"/>
  <c r="B31" i="23"/>
  <c r="C33" i="23" s="1"/>
  <c r="C34" i="23" s="1"/>
  <c r="C57" i="23" l="1"/>
  <c r="C58" i="23" s="1"/>
  <c r="C59" i="23" s="1"/>
  <c r="C35" i="23"/>
  <c r="F10" i="24" l="1"/>
  <c r="K37" i="24" s="1"/>
  <c r="F11" i="24"/>
  <c r="F12" i="24"/>
  <c r="F13" i="24"/>
  <c r="F14" i="24"/>
  <c r="F15" i="24"/>
  <c r="F16" i="24"/>
  <c r="F17" i="24"/>
  <c r="F18" i="24"/>
  <c r="F19" i="24"/>
  <c r="F20" i="24"/>
  <c r="F21" i="24"/>
  <c r="F22" i="24"/>
  <c r="F26" i="24"/>
  <c r="F27" i="24"/>
  <c r="F28" i="24"/>
  <c r="F29" i="24"/>
  <c r="F30" i="24"/>
  <c r="F9" i="24"/>
  <c r="E31" i="24"/>
  <c r="K36" i="24" l="1"/>
  <c r="L37" i="24" s="1"/>
  <c r="H23" i="24"/>
  <c r="H25" i="24"/>
  <c r="H24" i="24"/>
  <c r="H18" i="24"/>
  <c r="H21" i="24"/>
  <c r="H10" i="24"/>
  <c r="H22" i="24"/>
  <c r="H11" i="24"/>
  <c r="H26" i="24"/>
  <c r="H12" i="24"/>
  <c r="H27" i="24"/>
  <c r="H28" i="24"/>
  <c r="H29" i="24"/>
  <c r="H30" i="24"/>
  <c r="H17" i="24"/>
  <c r="H19" i="24"/>
  <c r="H14" i="24"/>
  <c r="H9" i="24"/>
  <c r="H20" i="24"/>
  <c r="H13" i="24"/>
  <c r="H15" i="24"/>
  <c r="H16" i="24"/>
  <c r="F31" i="24"/>
  <c r="L36" i="24" l="1"/>
  <c r="L39" i="24" s="1"/>
  <c r="F43" i="24"/>
  <c r="G25" i="24"/>
  <c r="G24" i="24"/>
  <c r="G23" i="24"/>
  <c r="G9" i="24"/>
  <c r="G16" i="24"/>
  <c r="G21" i="24"/>
  <c r="G11" i="24"/>
  <c r="G28" i="24"/>
  <c r="G15" i="24"/>
  <c r="G17" i="24"/>
  <c r="G10" i="24"/>
  <c r="G27" i="24"/>
  <c r="G14" i="24"/>
  <c r="G30" i="24"/>
  <c r="G18" i="24"/>
  <c r="G19" i="24"/>
  <c r="G20" i="24"/>
  <c r="G22" i="24"/>
  <c r="G26" i="24"/>
  <c r="G13" i="24"/>
  <c r="G29" i="24"/>
  <c r="G12" i="24"/>
  <c r="C64" i="13" l="1"/>
  <c r="D64" i="13" s="1"/>
  <c r="E64" i="13" s="1"/>
  <c r="F64" i="13" s="1"/>
  <c r="G64" i="13" s="1"/>
  <c r="H64" i="13" s="1"/>
  <c r="I64" i="13" s="1"/>
  <c r="J64" i="13" s="1"/>
  <c r="K64" i="13" s="1"/>
  <c r="L64" i="13" s="1"/>
  <c r="M64" i="13" s="1"/>
  <c r="N64" i="13" s="1"/>
  <c r="O64" i="13" s="1"/>
  <c r="P64" i="13" s="1"/>
  <c r="Q64" i="13" s="1"/>
  <c r="C51" i="13"/>
  <c r="C63" i="13" l="1"/>
  <c r="C68" i="13" s="1"/>
  <c r="C57" i="13"/>
  <c r="C12" i="13" l="1"/>
  <c r="C13" i="13" s="1"/>
  <c r="C62" i="13" s="1"/>
  <c r="C66" i="13" s="1"/>
  <c r="D63" i="13" l="1"/>
  <c r="D68" i="13" s="1"/>
  <c r="E63" i="13" l="1"/>
  <c r="E68" i="13" s="1"/>
  <c r="D62" i="13"/>
  <c r="D66" i="13" s="1"/>
  <c r="F63" i="13" l="1"/>
  <c r="F68" i="13" s="1"/>
  <c r="E62" i="13"/>
  <c r="E66" i="13" s="1"/>
  <c r="G63" i="13" l="1"/>
  <c r="G68" i="13" s="1"/>
  <c r="F62" i="13"/>
  <c r="F66" i="13" s="1"/>
  <c r="H63" i="13" l="1"/>
  <c r="H68" i="13" s="1"/>
  <c r="G62" i="13"/>
  <c r="G66" i="13" s="1"/>
  <c r="I63" i="13" l="1"/>
  <c r="I68" i="13" s="1"/>
  <c r="H62" i="13"/>
  <c r="H66" i="13" s="1"/>
  <c r="J63" i="13" l="1"/>
  <c r="J68" i="13" s="1"/>
  <c r="I62" i="13"/>
  <c r="I66" i="13" s="1"/>
  <c r="K63" i="13" l="1"/>
  <c r="K68" i="13" s="1"/>
  <c r="J62" i="13"/>
  <c r="J66" i="13" s="1"/>
  <c r="L63" i="13" l="1"/>
  <c r="L68" i="13" s="1"/>
  <c r="K62" i="13"/>
  <c r="K66" i="13" s="1"/>
  <c r="M63" i="13" l="1"/>
  <c r="M68" i="13" s="1"/>
  <c r="L62" i="13"/>
  <c r="L66" i="13" s="1"/>
  <c r="N63" i="13" l="1"/>
  <c r="N68" i="13" s="1"/>
  <c r="M62" i="13"/>
  <c r="M66" i="13" s="1"/>
  <c r="O63" i="13" l="1"/>
  <c r="O68" i="13" s="1"/>
  <c r="N62" i="13"/>
  <c r="N66" i="13" s="1"/>
  <c r="P63" i="13" l="1"/>
  <c r="P68" i="13" s="1"/>
  <c r="O62" i="13"/>
  <c r="O66" i="13" s="1"/>
  <c r="Q63" i="13" l="1"/>
  <c r="Q68" i="13" s="1"/>
  <c r="P62" i="13"/>
  <c r="P66" i="13" s="1"/>
  <c r="R68" i="13" l="1"/>
  <c r="Q62" i="13"/>
  <c r="Q66" i="13" s="1"/>
  <c r="C58" i="13" s="1"/>
  <c r="D51" i="19" l="1"/>
  <c r="D52" i="19"/>
  <c r="D53" i="19"/>
  <c r="C45" i="19"/>
  <c r="B45" i="19"/>
  <c r="D39" i="19"/>
  <c r="D40" i="19"/>
  <c r="D41" i="19"/>
  <c r="D42" i="19"/>
  <c r="D43" i="19"/>
  <c r="D44" i="19"/>
  <c r="D23" i="19"/>
  <c r="C74" i="19"/>
  <c r="B74" i="19"/>
  <c r="D73" i="19"/>
  <c r="D72" i="19"/>
  <c r="D71" i="19"/>
  <c r="D70" i="19"/>
  <c r="D69" i="19"/>
  <c r="D68" i="19"/>
  <c r="D67" i="19"/>
  <c r="D66" i="19"/>
  <c r="C64" i="19"/>
  <c r="B64" i="19"/>
  <c r="D63" i="19"/>
  <c r="D62" i="19"/>
  <c r="D61" i="19"/>
  <c r="D60" i="19"/>
  <c r="C58" i="19"/>
  <c r="B58" i="19"/>
  <c r="D57" i="19"/>
  <c r="D56" i="19"/>
  <c r="C54" i="19"/>
  <c r="B54" i="19"/>
  <c r="D50" i="19"/>
  <c r="D49" i="19"/>
  <c r="D48" i="19"/>
  <c r="D47" i="19"/>
  <c r="D38" i="19"/>
  <c r="D37" i="19"/>
  <c r="D36" i="19"/>
  <c r="D35" i="19"/>
  <c r="D34" i="19"/>
  <c r="C32" i="19"/>
  <c r="B32" i="19"/>
  <c r="D31" i="19"/>
  <c r="D30" i="19"/>
  <c r="D29" i="19"/>
  <c r="D28" i="19"/>
  <c r="D27" i="19"/>
  <c r="D26" i="19"/>
  <c r="D25" i="19"/>
  <c r="D22" i="19"/>
  <c r="C20" i="19"/>
  <c r="B20" i="19"/>
  <c r="D19" i="19"/>
  <c r="D18" i="19"/>
  <c r="D17" i="19"/>
  <c r="C15" i="19"/>
  <c r="B15" i="19"/>
  <c r="D14" i="19"/>
  <c r="D13" i="19"/>
  <c r="D12" i="19"/>
  <c r="C75" i="19" l="1"/>
  <c r="F34" i="24" s="1"/>
  <c r="D45" i="19"/>
  <c r="B75" i="19"/>
  <c r="F35" i="24" s="1"/>
  <c r="F40" i="24" s="1"/>
  <c r="D64" i="19"/>
  <c r="D20" i="19"/>
  <c r="D15" i="19"/>
  <c r="D58" i="19"/>
  <c r="D74" i="19"/>
  <c r="D54" i="19"/>
  <c r="D32" i="19"/>
  <c r="F38" i="24" l="1"/>
  <c r="F42" i="24"/>
  <c r="F44" i="24" s="1"/>
  <c r="D75" i="19"/>
</calcChain>
</file>

<file path=xl/sharedStrings.xml><?xml version="1.0" encoding="utf-8"?>
<sst xmlns="http://schemas.openxmlformats.org/spreadsheetml/2006/main" count="894" uniqueCount="582">
  <si>
    <t>Applicant</t>
  </si>
  <si>
    <t>Address</t>
  </si>
  <si>
    <t>City, State, 9-digit zip code</t>
  </si>
  <si>
    <t>Contact Person &amp; Title</t>
  </si>
  <si>
    <t>Phone Number/E-mail</t>
  </si>
  <si>
    <t>Alternate Contact Person &amp; Title</t>
  </si>
  <si>
    <t>Signature of Certifying Official</t>
  </si>
  <si>
    <t>Date</t>
  </si>
  <si>
    <t>Name</t>
  </si>
  <si>
    <t>Title</t>
  </si>
  <si>
    <t>TOTAL</t>
  </si>
  <si>
    <t>Complete all green shaded cells.</t>
  </si>
  <si>
    <t>Acquisition</t>
  </si>
  <si>
    <t>Rehabilitation</t>
  </si>
  <si>
    <t>Applicant Address</t>
  </si>
  <si>
    <t>APPLICANT INFORMATION</t>
  </si>
  <si>
    <t>PROJECT INFORMATION</t>
  </si>
  <si>
    <t>Project Name</t>
  </si>
  <si>
    <t>Project Address</t>
  </si>
  <si>
    <t xml:space="preserve">Project Schedule </t>
  </si>
  <si>
    <t>From:</t>
  </si>
  <si>
    <t>To:</t>
  </si>
  <si>
    <t>ADDITIONAL NARRATIVE INFORMATION</t>
  </si>
  <si>
    <t>Developer</t>
  </si>
  <si>
    <t>Consultant</t>
  </si>
  <si>
    <t>Contractor</t>
  </si>
  <si>
    <t>Architect</t>
  </si>
  <si>
    <t>Accountant</t>
  </si>
  <si>
    <t>Company</t>
  </si>
  <si>
    <t>Attorney</t>
  </si>
  <si>
    <t>LAND AND BUILDINGS</t>
  </si>
  <si>
    <t>Total Land Area (square feet)</t>
  </si>
  <si>
    <t>SITE AND BUILDING(S) CONTROL</t>
  </si>
  <si>
    <t>Number of buildings</t>
  </si>
  <si>
    <t>FEDERAL LABOR STANDARDS</t>
  </si>
  <si>
    <t>ENVIRONMENTAL REVIEW</t>
  </si>
  <si>
    <t>PROCUREMENT &amp; CONTRACTING</t>
  </si>
  <si>
    <t>FINANCIAL RECORDS &amp; AUDITS</t>
  </si>
  <si>
    <t>CIVIL RIGHTS/NON-DISCRIMINATION</t>
  </si>
  <si>
    <t>ASTM E 1527-13 Phase I Assessment (with asbestos and lead paint reports)</t>
  </si>
  <si>
    <t>Will any part of the project involve building(s) 50 years old or older?</t>
  </si>
  <si>
    <t>Will any part of the project be undertaken near an airport or military field?</t>
  </si>
  <si>
    <t>Will any part of the project be located within 1,000 feet of a major road?</t>
  </si>
  <si>
    <t>Will any part of the project be located within 3,000 feet of a railroad?</t>
  </si>
  <si>
    <t>Will any part of the project be near a noise hazard?</t>
  </si>
  <si>
    <t>Will any part of the project be located within one mile of above-ground storage tanks, transmission pipelines, or loading facilities for explosive or fire-prone substances?</t>
  </si>
  <si>
    <t>DEMOLITION OR CHANGE IN USE</t>
  </si>
  <si>
    <t xml:space="preserve">Has there been an evaluation of asbestos hazards? </t>
  </si>
  <si>
    <t>Has there been an evaluation of lead-based paint hazards?</t>
  </si>
  <si>
    <t>Is the site in a historic district?</t>
  </si>
  <si>
    <t>Is the building a designated historic building?</t>
  </si>
  <si>
    <t>RELOCATION &amp; REAL PROPERTY ACQUISTION</t>
  </si>
  <si>
    <t>Has the seller been notified of their rights under the URA?</t>
  </si>
  <si>
    <t>Are the site and building(s) accessible to persons with disabilities?</t>
  </si>
  <si>
    <t xml:space="preserve"> </t>
  </si>
  <si>
    <t xml:space="preserve">A     </t>
  </si>
  <si>
    <t xml:space="preserve">B </t>
  </si>
  <si>
    <t xml:space="preserve">C </t>
  </si>
  <si>
    <t xml:space="preserve">D </t>
  </si>
  <si>
    <t xml:space="preserve">Development Budget </t>
  </si>
  <si>
    <t xml:space="preserve">II.  SITE &amp; DEMOLITION </t>
  </si>
  <si>
    <t>Subtotal</t>
  </si>
  <si>
    <t>I.  ACQUISITION</t>
  </si>
  <si>
    <t xml:space="preserve">Land </t>
  </si>
  <si>
    <t xml:space="preserve">Buildings </t>
  </si>
  <si>
    <t xml:space="preserve">Closing Costs </t>
  </si>
  <si>
    <t xml:space="preserve">Legal Fees </t>
  </si>
  <si>
    <t xml:space="preserve">Demolition </t>
  </si>
  <si>
    <t xml:space="preserve">Builder Fee </t>
  </si>
  <si>
    <t xml:space="preserve">Sales Tax </t>
  </si>
  <si>
    <t xml:space="preserve">Survey &amp; Engineering </t>
  </si>
  <si>
    <t xml:space="preserve">Soils Report </t>
  </si>
  <si>
    <t xml:space="preserve">Phase I Environmental </t>
  </si>
  <si>
    <t xml:space="preserve">Construction Interest </t>
  </si>
  <si>
    <t xml:space="preserve">Origination Fee </t>
  </si>
  <si>
    <t xml:space="preserve">Bond Premium </t>
  </si>
  <si>
    <t xml:space="preserve">Title &amp; Recording </t>
  </si>
  <si>
    <t xml:space="preserve">Insurance </t>
  </si>
  <si>
    <t xml:space="preserve">Loan Origination Fees </t>
  </si>
  <si>
    <t xml:space="preserve">  Developer Fee </t>
  </si>
  <si>
    <t xml:space="preserve">  Consultant Fee </t>
  </si>
  <si>
    <t xml:space="preserve">Appraisal </t>
  </si>
  <si>
    <t xml:space="preserve">Soft Cost Contingency </t>
  </si>
  <si>
    <t xml:space="preserve">  Builder Overhead </t>
  </si>
  <si>
    <t xml:space="preserve">     Builder Profit </t>
  </si>
  <si>
    <t>Furniture, Fixtures and Equipment</t>
  </si>
  <si>
    <t>HUD Environmental Review</t>
  </si>
  <si>
    <t>Construction Management Oversight</t>
  </si>
  <si>
    <t>Total Cost</t>
  </si>
  <si>
    <t xml:space="preserve">     General Requirements </t>
  </si>
  <si>
    <t>Construction Contingency</t>
  </si>
  <si>
    <t>Builder</t>
  </si>
  <si>
    <t>Engineer</t>
  </si>
  <si>
    <t>Environmental Review Record</t>
  </si>
  <si>
    <t>Relocation &amp; Acquisition Administration &amp; Reporting</t>
  </si>
  <si>
    <t>Labor Standards Administration &amp; Reporting</t>
  </si>
  <si>
    <t>Project (Applicant) Administration &amp; Reporting</t>
  </si>
  <si>
    <t>Organization/Company</t>
  </si>
  <si>
    <t>Phone Number</t>
  </si>
  <si>
    <t>Email Address</t>
  </si>
  <si>
    <t>Utilities</t>
  </si>
  <si>
    <t>Year 2</t>
  </si>
  <si>
    <t>Year 3</t>
  </si>
  <si>
    <t>Year 4</t>
  </si>
  <si>
    <t>Year 5</t>
  </si>
  <si>
    <t>Pest Control</t>
  </si>
  <si>
    <t>PROPERTY AMENITIES</t>
  </si>
  <si>
    <t>Other Debt</t>
  </si>
  <si>
    <t>Security</t>
  </si>
  <si>
    <t>NET INCOME</t>
  </si>
  <si>
    <t>Annual Revenue</t>
  </si>
  <si>
    <t>Annual Expenses</t>
  </si>
  <si>
    <t>Year 1</t>
  </si>
  <si>
    <t>Yes</t>
  </si>
  <si>
    <t>No</t>
  </si>
  <si>
    <t>Other:</t>
  </si>
  <si>
    <t>Will any part of the project be undertaken in or adjacent to a floodplain? If yes, attach FEMA Floodplain Map.</t>
  </si>
  <si>
    <t>On-site Improvements</t>
  </si>
  <si>
    <t>Off-site Improvements</t>
  </si>
  <si>
    <t>DEVELOPMENT BUDGET USES</t>
  </si>
  <si>
    <t>24 CFR Part 58: Categorically Excluded</t>
  </si>
  <si>
    <t>24 CFR Part 58: Environmental Assessment</t>
  </si>
  <si>
    <t>Not Applicable</t>
  </si>
  <si>
    <t xml:space="preserve">  Other Source(s) of Financing/Funding</t>
  </si>
  <si>
    <t>Nonprofit Organization</t>
  </si>
  <si>
    <t>E-mail Address</t>
  </si>
  <si>
    <t>Community Room</t>
  </si>
  <si>
    <t>Common Laundry Area</t>
  </si>
  <si>
    <t>Playground</t>
  </si>
  <si>
    <t>BBQ / Picnic Area</t>
  </si>
  <si>
    <t>Child care facility</t>
  </si>
  <si>
    <t>Relocation Costs</t>
  </si>
  <si>
    <t>Other (specify):</t>
  </si>
  <si>
    <r>
      <t xml:space="preserve">Name 
</t>
    </r>
    <r>
      <rPr>
        <sz val="11"/>
        <color theme="1"/>
        <rFont val="Calibri"/>
        <family val="2"/>
        <scheme val="minor"/>
      </rPr>
      <t>(</t>
    </r>
    <r>
      <rPr>
        <i/>
        <sz val="11"/>
        <color theme="1"/>
        <rFont val="Calibri"/>
        <family val="2"/>
        <scheme val="minor"/>
      </rPr>
      <t>if unknown, state "unknown" and leave remainder of line blank</t>
    </r>
    <r>
      <rPr>
        <sz val="11"/>
        <color theme="1"/>
        <rFont val="Calibri"/>
        <family val="2"/>
        <scheme val="minor"/>
      </rPr>
      <t>)</t>
    </r>
  </si>
  <si>
    <t>Acquisition only</t>
  </si>
  <si>
    <t>Rehabilitation only</t>
  </si>
  <si>
    <t>Answer yes or no by using the dropdown menu.</t>
  </si>
  <si>
    <t>COVER PAGE</t>
  </si>
  <si>
    <t>Indicate if the project has the following amenities and list any additional amenities on the "other" lines.</t>
  </si>
  <si>
    <t>PROJECT AND SITE INFORMATION</t>
  </si>
  <si>
    <t>CROSS-CUTTING REGULATIONS</t>
  </si>
  <si>
    <t>PROJECT TEAM AND ORGANIZATION CAPACITY</t>
  </si>
  <si>
    <t>DEVELOPMENT BUDGET</t>
  </si>
  <si>
    <t>Complete all green shaded cells. Use the dropdown menu to select from available options, where provided.</t>
  </si>
  <si>
    <t>Applicant Type</t>
  </si>
  <si>
    <t>Project Activity</t>
  </si>
  <si>
    <t>Were/are the site and buildings voluntarily for sale?</t>
  </si>
  <si>
    <t>Will a variance or use permit be required for the project?</t>
  </si>
  <si>
    <t>Did all completed construction procurement incorporate Federal Labor Standards and Section 3 requirements?</t>
  </si>
  <si>
    <t>Purchase Contract Expiration Date</t>
  </si>
  <si>
    <t>Purchase Option Expiration Date</t>
  </si>
  <si>
    <t>Deed Recording Date</t>
  </si>
  <si>
    <t>Zoning verification.</t>
  </si>
  <si>
    <t>Termite Inspection Report.</t>
  </si>
  <si>
    <t>Property Design Standards, Drawings and/or Plans.</t>
  </si>
  <si>
    <t>Commitment letter from the entity funding the operating reserve/escrow account, if applicable.</t>
  </si>
  <si>
    <t>Independent Appraiser Report, if project includes acquisition.</t>
  </si>
  <si>
    <t>Project relocation plan, if any buildings are occupied by residents or businesses.</t>
  </si>
  <si>
    <t>One-for-one replacement plan, if any low-income units will be demolished.</t>
  </si>
  <si>
    <t>Title commitment (or title report if applicant is already the property owner).</t>
  </si>
  <si>
    <t>Date Review Completed.</t>
  </si>
  <si>
    <t>Does the project development budget incorporate relocation costs, if applicable?</t>
  </si>
  <si>
    <t>Will the project result in the demolition of or change in use of any existing lower-income dwelling units?</t>
  </si>
  <si>
    <t>Does the applicant's financial system comply with 2 CFR 200?</t>
  </si>
  <si>
    <t>Anticipated Date Review Completed.</t>
  </si>
  <si>
    <t>Applicant Name</t>
  </si>
  <si>
    <t>Grant</t>
  </si>
  <si>
    <t>Loan</t>
  </si>
  <si>
    <t>Phase I Environmental Assessment.</t>
  </si>
  <si>
    <t>Capital Needs Assessment, if project involves acquisition and/or rehabilitation.</t>
  </si>
  <si>
    <t>Unique Entity ID</t>
  </si>
  <si>
    <t>For-profit Organization</t>
  </si>
  <si>
    <t>Proposed Number of Units</t>
  </si>
  <si>
    <t>Acquisition and Rehabilitation (including Conversion)</t>
  </si>
  <si>
    <t>New Construction</t>
  </si>
  <si>
    <t>Part 58 Environmental Review</t>
  </si>
  <si>
    <t>Task</t>
  </si>
  <si>
    <t>Summarize any conditions or requirements included in the title commitment (or report if applicant is already the property owner) issued by a title insurer licensed in Arizona.</t>
  </si>
  <si>
    <t>Service Provider</t>
  </si>
  <si>
    <t>Year 6</t>
  </si>
  <si>
    <t>Year 7</t>
  </si>
  <si>
    <t>Year 8</t>
  </si>
  <si>
    <t>Year 9</t>
  </si>
  <si>
    <t>Year 10</t>
  </si>
  <si>
    <t>Year 11</t>
  </si>
  <si>
    <t>Year 12</t>
  </si>
  <si>
    <t>Year 13</t>
  </si>
  <si>
    <t>Year 14</t>
  </si>
  <si>
    <t>Year 15</t>
  </si>
  <si>
    <t>Phase I Environmental</t>
  </si>
  <si>
    <t>Explain any closing conditions, if applicable. Enter N/A if there are no closing conditions.</t>
  </si>
  <si>
    <t>Capital Needs Assessment</t>
  </si>
  <si>
    <t>Committed Funding.
For all funding firmly committed to the project, indicate the amount of the commitment</t>
  </si>
  <si>
    <t>Tentative Funding.
For all funding not firmly committed to the project, indicate the amount of funds applied for</t>
  </si>
  <si>
    <t>E</t>
  </si>
  <si>
    <t>Bank Loan</t>
  </si>
  <si>
    <t>Local Government</t>
  </si>
  <si>
    <t>Owner Investment</t>
  </si>
  <si>
    <t>Other Funding</t>
  </si>
  <si>
    <t>Indicate if loan or grant.</t>
  </si>
  <si>
    <t xml:space="preserve">Architect - Design </t>
  </si>
  <si>
    <t xml:space="preserve">Architect - Supervision </t>
  </si>
  <si>
    <t>Accounting Fees</t>
  </si>
  <si>
    <t>Permits &amp; Fees paid by Developer</t>
  </si>
  <si>
    <t xml:space="preserve">III.  DIRECT CONSTRUCTION </t>
  </si>
  <si>
    <t>IV.  PROFESSIONAL AND INDIRECT COSTS</t>
  </si>
  <si>
    <t xml:space="preserve">V.  CONSTRUCTION INTEREST &amp; FEES </t>
  </si>
  <si>
    <t xml:space="preserve">VI.  PERMANENT FINANCING </t>
  </si>
  <si>
    <t xml:space="preserve">VII.  DEVELOPER COST </t>
  </si>
  <si>
    <t xml:space="preserve">VIII.  OTHER </t>
  </si>
  <si>
    <t>DRUG-FREE WORKPLACE</t>
  </si>
  <si>
    <t>Position:</t>
  </si>
  <si>
    <t>Application Tabs, with all green-shaded cells completed.</t>
  </si>
  <si>
    <t>Total Funding</t>
  </si>
  <si>
    <t>DEVELOPMENT FUNDING SOURCES</t>
  </si>
  <si>
    <t>Capitalized Operating Reserve</t>
  </si>
  <si>
    <t xml:space="preserve">Capitalized Replacement Reserve </t>
  </si>
  <si>
    <t>Start Date</t>
  </si>
  <si>
    <t>End Date</t>
  </si>
  <si>
    <t>Complete?</t>
  </si>
  <si>
    <t>Rehabilitation or Construction</t>
  </si>
  <si>
    <t>Does the rehabilitation budget include disability accessibility improvements?</t>
  </si>
  <si>
    <t>Are the service provider(s) site(s) accessible to persons with disabilities?</t>
  </si>
  <si>
    <t>NONPROFIT OPERATING ASSISTANCE</t>
  </si>
  <si>
    <t>Rent</t>
  </si>
  <si>
    <t>Communications</t>
  </si>
  <si>
    <t>Taxes</t>
  </si>
  <si>
    <t>Insurance</t>
  </si>
  <si>
    <t>Equipment</t>
  </si>
  <si>
    <t>Materials</t>
  </si>
  <si>
    <t>Supplies</t>
  </si>
  <si>
    <t>Salaries, wages, employee related expenses</t>
  </si>
  <si>
    <t xml:space="preserve">Employee general training  </t>
  </si>
  <si>
    <t xml:space="preserve">Employee general travel   </t>
  </si>
  <si>
    <t>Subtotal Annual General Operating</t>
  </si>
  <si>
    <t>50% of General Operating Budget</t>
  </si>
  <si>
    <t>Maximum Annual HOME-ARP Operating Assistance</t>
  </si>
  <si>
    <t>Maximum Term (5-yr) HOME-ARP Operating Assistance</t>
  </si>
  <si>
    <t>NONPROFIT CAPACITY BUILDING ASSISTANCE</t>
  </si>
  <si>
    <t>Employee training/staff development</t>
  </si>
  <si>
    <t>Building organization capacity to develop and/or operate HOME-ARP non-congregate shelter or rental housing</t>
  </si>
  <si>
    <t>Equipment purchase</t>
  </si>
  <si>
    <t>Equipment upgrade</t>
  </si>
  <si>
    <t>Technical assistance/consultants</t>
  </si>
  <si>
    <t>Subtotal Annual Capacity Building</t>
  </si>
  <si>
    <t>Maximum Annual HOME-ARP Capacity Building Assistance</t>
  </si>
  <si>
    <t>Fiscal Year Begin</t>
  </si>
  <si>
    <t>General administrative employees not assigned to a specific program or project</t>
  </si>
  <si>
    <t>Will the HOME-ARP units be fixed or floating?</t>
  </si>
  <si>
    <t>Floating</t>
  </si>
  <si>
    <t>Heating</t>
  </si>
  <si>
    <t>Cooling</t>
  </si>
  <si>
    <t>Hot Water</t>
  </si>
  <si>
    <t>Lights &amp; Appliances</t>
  </si>
  <si>
    <t>Photovoltaics</t>
  </si>
  <si>
    <t>Service Charges</t>
  </si>
  <si>
    <t>Sewer</t>
  </si>
  <si>
    <t>Water</t>
  </si>
  <si>
    <t>Trash</t>
  </si>
  <si>
    <t>Utility Type</t>
  </si>
  <si>
    <t>1 BR</t>
  </si>
  <si>
    <t>2 BR</t>
  </si>
  <si>
    <t>3 BR</t>
  </si>
  <si>
    <t>HOME-ARP Rental Housing Application</t>
  </si>
  <si>
    <t>SITE AND NEIGBORHOOD STANDARDS FOR NEW CONSTRUCTION PROJECTS</t>
  </si>
  <si>
    <t>Adequate utilities (water, sewer, gas and electricity) and streets are available to service the site</t>
  </si>
  <si>
    <t>The site is adequate in size, exposure, and contour to accommodate the number of proposed units</t>
  </si>
  <si>
    <t>The site is located in an area of minority concentration</t>
  </si>
  <si>
    <t>The site is located in a racially-mixed area and will cause a significant increase in the proportion of minority to non-minority residents in the area</t>
  </si>
  <si>
    <t xml:space="preserve">The project is necessary to meet overriding housing needs that cannot otherwise be met in the housing market area </t>
  </si>
  <si>
    <t>The site is suitable for facilitating and furthering compliance with applicable provisions of the Civil Rights Act of 1964, the Fair Housing Act, Executive Order 11063 and HUD regulations</t>
  </si>
  <si>
    <t>There are sufficient, comparable opportunities (same household type, approximately same tenant contribution, same income group, standard condition) in the housing market and outside of areas of minority concentration</t>
  </si>
  <si>
    <t>The site promotes a greater choice of housing opportunities and avoids undue concentration of low-income persons</t>
  </si>
  <si>
    <t>Substandard dwellings or other undesirable conditions predominate in the housing market area</t>
  </si>
  <si>
    <t>The project is a non-elderly project AND travel time and cost via public transportation or private automobile from the neighborhood to places of employment providing a range of jobs for lower-income workers is reasonable</t>
  </si>
  <si>
    <t>A concerted effort to remedy substandard dwellings or other undesirable conditions in underway</t>
  </si>
  <si>
    <t>SRO</t>
  </si>
  <si>
    <t>Studio</t>
  </si>
  <si>
    <t>4 BR</t>
  </si>
  <si>
    <t>5 BR</t>
  </si>
  <si>
    <t>STABILIZED OPERATING BUDGET</t>
  </si>
  <si>
    <t>Bedrooms</t>
  </si>
  <si>
    <t>Bathrooms</t>
  </si>
  <si>
    <t>% of Project Residential Floor Area</t>
  </si>
  <si>
    <t>UTILITY ALLOWANCE</t>
  </si>
  <si>
    <t>Other</t>
  </si>
  <si>
    <t>Paid by</t>
  </si>
  <si>
    <t>Utility Allowance Source</t>
  </si>
  <si>
    <t>HUD Utility Schedule Model</t>
  </si>
  <si>
    <t>Multifamily Housing Utility Analysis</t>
  </si>
  <si>
    <t>Utility Company Estimate</t>
  </si>
  <si>
    <t>Energy Consumption Model</t>
  </si>
  <si>
    <t>Owner</t>
  </si>
  <si>
    <t>Tenant</t>
  </si>
  <si>
    <t>Electric</t>
  </si>
  <si>
    <t>UNIT AMENITIES</t>
  </si>
  <si>
    <t>Indicate if units have the following amenities and list any additional amenities on the "other" lines.</t>
  </si>
  <si>
    <t>Ceiling Fans</t>
  </si>
  <si>
    <t>Window Coverings</t>
  </si>
  <si>
    <t>Washer and Dryer</t>
  </si>
  <si>
    <t>Washer and Dryer Hookup</t>
  </si>
  <si>
    <t>ZONING</t>
  </si>
  <si>
    <t>Gross Rent</t>
  </si>
  <si>
    <t>Less Rental Tax</t>
  </si>
  <si>
    <t>Other Project Income</t>
  </si>
  <si>
    <t>Less Vacancy &amp; Bad Debt</t>
  </si>
  <si>
    <t>Effective Gross Income</t>
  </si>
  <si>
    <t>STABILIZED OPERATING REVENUE</t>
  </si>
  <si>
    <t>1st Full Year of Operations</t>
  </si>
  <si>
    <t>Annual Vacancy &amp; Bad Debt Allowance (expressed as a percentage)</t>
  </si>
  <si>
    <t>On-site Manager wages &amp; salaries</t>
  </si>
  <si>
    <t>Office &amp; Administrative staff wages &amp; salaries</t>
  </si>
  <si>
    <t>Maintenance staff wages &amp; salaries</t>
  </si>
  <si>
    <t>Property Management fees</t>
  </si>
  <si>
    <t>Tenant-related legal fees</t>
  </si>
  <si>
    <t>Marketing &amp; Advertising</t>
  </si>
  <si>
    <t>General Administration:</t>
  </si>
  <si>
    <t>Software</t>
  </si>
  <si>
    <t>Administrative Cable, Internet &amp; Telephone</t>
  </si>
  <si>
    <t>Travel</t>
  </si>
  <si>
    <t>Office supplies</t>
  </si>
  <si>
    <t>Bank service charges</t>
  </si>
  <si>
    <t>ADOH Compliance fees</t>
  </si>
  <si>
    <t>Owner-paid Utilities</t>
  </si>
  <si>
    <t>Gas &amp; Electric</t>
  </si>
  <si>
    <t>Water &amp; Sewer</t>
  </si>
  <si>
    <t>Site-wide WI-FI service</t>
  </si>
  <si>
    <t>Trash &amp; Snow Removal</t>
  </si>
  <si>
    <t>Maintenance &amp; Repairs</t>
  </si>
  <si>
    <t>Real Estate Taxes</t>
  </si>
  <si>
    <t>Property Insurance</t>
  </si>
  <si>
    <t>HMIS fees</t>
  </si>
  <si>
    <t>Replacement Reserve</t>
  </si>
  <si>
    <t>Asset Management Fee</t>
  </si>
  <si>
    <t>Debt Service (equal installments)</t>
  </si>
  <si>
    <t>Deferred Developer Fee (equal installments)</t>
  </si>
  <si>
    <t>Subtotal Operating Expenses</t>
  </si>
  <si>
    <t>Property Manager</t>
  </si>
  <si>
    <t>Total Monthly Rent</t>
  </si>
  <si>
    <t>Subtotal Equal Installment Debt &amp; Deferred Fees</t>
  </si>
  <si>
    <t>Equal Installment Debt &amp; Deferred Fees</t>
  </si>
  <si>
    <t>ANNUAL OPERATING EXPENSES</t>
  </si>
  <si>
    <t xml:space="preserve">Is the applicant a current HMIS Participant? </t>
  </si>
  <si>
    <t>SELLER</t>
  </si>
  <si>
    <t xml:space="preserve">Describe the relationship of the seller and applicant, including whether the parties are related or unrelated, and if related the nature of the relationship. </t>
  </si>
  <si>
    <t>If a variance or use permit will be required, indicate whether the applicant has begun the process and the expected finalization date for obtaining the variance or use permit.</t>
  </si>
  <si>
    <t>Does the project development budget incorporate Davis-Bacon wage rates and labor standards monitoring if the project includes 12 or more HOME-ARP units or is otherwise subject to Davis-Bacon?</t>
  </si>
  <si>
    <t>Does the applicant have written procurement policies that comply with 2 CFR 200?</t>
  </si>
  <si>
    <t>Were previously-procured contractors procured following written procurement policies that comply with 2 CFR 200?</t>
  </si>
  <si>
    <t>Does the applicant have written procurement policies that ensure the inclusion, to the maximum extent possible, of minorities and women in procurement and contracting opportunities?</t>
  </si>
  <si>
    <t>Does the applicant have a written drug-free workplace policy?</t>
  </si>
  <si>
    <t>Does the project have written procedures for maintaining a waiting list that requires selection of tenants in chronological order by date and time of application for tenancy?</t>
  </si>
  <si>
    <t>Will the project provide preference to, prioritize, or otherwise limit tenancy or services participation to a specific population?</t>
  </si>
  <si>
    <t>CONFLICTS OF INTEREST</t>
  </si>
  <si>
    <t>Does the applicant have written standards of conduct covering conflicts of interest and organizational conflicts of interest?</t>
  </si>
  <si>
    <t>Applicant's most recent financial statements if the applicant is a for-profit or nonprofit organization.</t>
  </si>
  <si>
    <t>Certificate of good standing from the Arizona Corporation Commission, if the applicant is a for-profit or nonprofit organization.</t>
  </si>
  <si>
    <t>IRS proof of 501c3, 501c4 or Section 905 subsidiary status, if the applicant is a nonprofit organization.</t>
  </si>
  <si>
    <t>If yes, indicate the type number of units that  will be demolished or will experience a change in use and attach the applicant's plan for one-for-one replacement of units.</t>
  </si>
  <si>
    <t>CONFIDENTIALITY</t>
  </si>
  <si>
    <t>VIOLENCE AGAINST WOMEN ACT</t>
  </si>
  <si>
    <t>Does the applicant have written procedures for emergency transfer requests made by victims of domestic violence, dating violence, sexual assault or stalking?</t>
  </si>
  <si>
    <t>VAWA emergency transfer procedures.</t>
  </si>
  <si>
    <t>Does the applicant have written procedures to ensure that records containing personally-identifying information of any individual or family who applies for and/or receives HOME-ARP assistance will be kept secure and confidential.</t>
  </si>
  <si>
    <t>For new members of the development or operating team (not included in the list of projects jointly completed), a list of projects completed by the team member including: name and location, type(s) of funding used, number and bedroom mix of units; on-site services provided; and off-site services provided.</t>
  </si>
  <si>
    <t>Have the applicant, any principal or officers, or any affiliated entities been involved in any litigation or bankruptcies during the past seven years?</t>
  </si>
  <si>
    <t>If there has been any litigation or bankruptcies during the past seven years, or if there is pending litigation or judgment, attach a list describing these incidences.</t>
  </si>
  <si>
    <t>If the project has a capitalized replacement reserve, the agreement governing the reserve.</t>
  </si>
  <si>
    <t>Occupancy (full)</t>
  </si>
  <si>
    <t>If there is any relationship based on family ties or financial interests between or among two or more entities involved in the project, an explanation of each such relationship.</t>
  </si>
  <si>
    <t>If the project has a capitalized operating reserve, the agreement governing the reserve.</t>
  </si>
  <si>
    <t>N/A</t>
  </si>
  <si>
    <t>Is the applicant a partnership or limited liability company?</t>
  </si>
  <si>
    <t>Review appraisal, if project includes acquisition.</t>
  </si>
  <si>
    <t>Letters of commitment or term sheets for each funding or financing source for the project's development phase.</t>
  </si>
  <si>
    <t>Document evidencing site control (deed, purchase agreement, contract, option).</t>
  </si>
  <si>
    <t>Letters of commitment or term sheets for each funding or financing source for the project's operating phase.</t>
  </si>
  <si>
    <t>Letters of interest or commitment for project-based rental assistance, including firm start and end dates.</t>
  </si>
  <si>
    <t>Drug-free workplace policy.</t>
  </si>
  <si>
    <t>Confidentiality procedures.</t>
  </si>
  <si>
    <t>Conflict of interest standards and procedures.</t>
  </si>
  <si>
    <t>Organizational conflict of interest standards and procedures.</t>
  </si>
  <si>
    <t>Procurement policy if applicant is a nonprofit or governmental entity.</t>
  </si>
  <si>
    <t>Affirmative Marketing Procedures</t>
  </si>
  <si>
    <t>Agreements with 3rd-party Service Providers.</t>
  </si>
  <si>
    <t>List of projects previously completed jointly by the development team and/or operating team, including: project name and location; type(s) of funding used; number and bedroom mix of units; on-site services provided; and off-site services provided</t>
  </si>
  <si>
    <t>WRITTEN WAITING LIST PROCEDURES</t>
  </si>
  <si>
    <t>UNIT MIX</t>
  </si>
  <si>
    <t>% of Project Units</t>
  </si>
  <si>
    <t>Total Development Cost</t>
  </si>
  <si>
    <t>HOME-ARP Development Funds Requested</t>
  </si>
  <si>
    <t>Utility allowance calculation support</t>
  </si>
  <si>
    <t>Describe the types and amount of other income included on line 12 "other project income".</t>
  </si>
  <si>
    <t>Average per unit expense</t>
  </si>
  <si>
    <t>Potential project site 1</t>
  </si>
  <si>
    <t>City, State, Zip Code</t>
  </si>
  <si>
    <t>Total Land Area</t>
  </si>
  <si>
    <t>Are any of the buildings currently occupied by residents or businesses?</t>
  </si>
  <si>
    <t>Is the site zoned for the intended use?</t>
  </si>
  <si>
    <t>If the site is not zoned for the intended us, what is the timeline for obtaining a variance or use permit?</t>
  </si>
  <si>
    <t>Potential project site 2</t>
  </si>
  <si>
    <t>Potential project site 3</t>
  </si>
  <si>
    <t>If the applicant is a partnership or limited liability company, a copy of the partnership or operating agreement specifying the ownership interest and cash contribution by each partner or member.</t>
  </si>
  <si>
    <t>Evidence of equity funds, if equity is committed by the applicant.</t>
  </si>
  <si>
    <t>Are any of the buildings currently occupied by individuals or businesses? Select from dropdown menu. If buildings are currently occupied by residents or businesses, attach the project relocation plan.</t>
  </si>
  <si>
    <t>Common kitchen and/or dining area</t>
  </si>
  <si>
    <t>If occupied, have occupants been notified of their rights under the URA?</t>
  </si>
  <si>
    <t>If the applicant is a for-profit or nonprofit organization, enter the date of the applicant's most recent audit and attach a copy of the most recent applicant financial statements.</t>
  </si>
  <si>
    <t>Do the applicant, any principal or officers, or any affiliated entities have any pending litigation or judgments?</t>
  </si>
  <si>
    <t>Will any part of the project be undertaken in geological hazard areas, or affect historical, archaeological, or cultural resources?</t>
  </si>
  <si>
    <t>Is there any relationship based on family ties or financial interests between or among two or more entities involved in the project?</t>
  </si>
  <si>
    <t>Annual General Operating Budget</t>
  </si>
  <si>
    <t>HOME-ARP Operating Cost Assistance Requested</t>
  </si>
  <si>
    <t>Administrative office</t>
  </si>
  <si>
    <t>Annual Budget</t>
  </si>
  <si>
    <t>Maximum Term (4-yr) HOME-ARP Capacity Building Assistance</t>
  </si>
  <si>
    <t>Maximum Annual Operating Cost &amp; Capacity Building Assistance</t>
  </si>
  <si>
    <t>Annual Operating Cost Assistance Requested</t>
  </si>
  <si>
    <t>Maximum Annual Capacity Building Assistance (after Operating Cost Assistance)</t>
  </si>
  <si>
    <t>The site is properly zoned for the intended use.</t>
  </si>
  <si>
    <t>Lender/Funder Name</t>
  </si>
  <si>
    <t>Minimum HOME-ARP Units floor area</t>
  </si>
  <si>
    <t>Actual HOME-ARP Units floor area</t>
  </si>
  <si>
    <t>Years 2 - 15 avg</t>
  </si>
  <si>
    <t>If yes, contact the City for additional guidance prior to continuing</t>
  </si>
  <si>
    <t>Council District</t>
  </si>
  <si>
    <t>HOME ARP Funds Requested</t>
  </si>
  <si>
    <t>Total funds</t>
  </si>
  <si>
    <t>To the best of my knowledge and belief, data and information in this application and the accompanying attachments is true and correct. This application has been duly authorized by the applicant's governing body.  I have read and understand the City of Phoenix funding process, application threshold requirements, pre-award requirements, program summary requirements, and underwriting requirements. I understand these requirements may be revised as additional HOME-ARP guidance is released by HUD. The applicant will comply with all HOME-ARP requirements throughout the term of the project.</t>
  </si>
  <si>
    <t>Certification</t>
  </si>
  <si>
    <t>HOME-ARP FUNDS</t>
  </si>
  <si>
    <t>HOME-ARP Requested</t>
  </si>
  <si>
    <t>X</t>
  </si>
  <si>
    <t>Market Assessment (Rental Housing Only)</t>
  </si>
  <si>
    <t>Project Type</t>
  </si>
  <si>
    <t>HOME-ARP Funding Application</t>
  </si>
  <si>
    <t>APPLICATION CHECKLIST</t>
  </si>
  <si>
    <t>Enter the year the property was built (if applicable)</t>
  </si>
  <si>
    <t>COMPLETE THIS WORKSHEET ONLY IF YOU PROJECT IS NON-CONGREGATE SHELTER</t>
  </si>
  <si>
    <t>NCS OPERATING BUDGET</t>
  </si>
  <si>
    <t>OPERATING BUDGET - FIRST FULL YEAR OF OPERATING</t>
  </si>
  <si>
    <t>OPERATING REVENUE - YEAR 1</t>
  </si>
  <si>
    <t>TOTAL YEAR 1</t>
  </si>
  <si>
    <t>TOTAL PROGRAM REVENUE</t>
  </si>
  <si>
    <t>OPERATING COSTS- YEAR 1</t>
  </si>
  <si>
    <t>Line Item Total</t>
  </si>
  <si>
    <t>Equal Installment Debt</t>
  </si>
  <si>
    <t>Deferred Developer Fee - equal installment</t>
  </si>
  <si>
    <t>Subtotal equal installment debt/deferred developer fee</t>
  </si>
  <si>
    <t>ASSUMPTIONS/BASIS</t>
  </si>
  <si>
    <t>Electric/Gas</t>
  </si>
  <si>
    <t>Water/Sewer</t>
  </si>
  <si>
    <t xml:space="preserve">Other: </t>
  </si>
  <si>
    <t>Subtotal utilities</t>
  </si>
  <si>
    <t>General Administrative Expenses</t>
  </si>
  <si>
    <t>Office Supplies</t>
  </si>
  <si>
    <t>Telephone &amp; Internet</t>
  </si>
  <si>
    <t>Travel/Training</t>
  </si>
  <si>
    <t>Accounting &amp; Bank Service Charges</t>
  </si>
  <si>
    <t>Legal</t>
  </si>
  <si>
    <t>Annual Software Licensing Fees</t>
  </si>
  <si>
    <t>HMIS Fees</t>
  </si>
  <si>
    <t>Subtotal administrative expenses</t>
  </si>
  <si>
    <t>Staffing</t>
  </si>
  <si>
    <t>Subtotal staffing</t>
  </si>
  <si>
    <t>Other Project Operations</t>
  </si>
  <si>
    <t>Food/Meal Services</t>
  </si>
  <si>
    <t>Medications</t>
  </si>
  <si>
    <t>Laundry</t>
  </si>
  <si>
    <t>Participant Personal Supplies (bedding, clothing, toiletries, etc.)</t>
  </si>
  <si>
    <t>Minor equipment/furniture</t>
  </si>
  <si>
    <t>Transportation</t>
  </si>
  <si>
    <t>Subtotal other program operations</t>
  </si>
  <si>
    <t>Repairs and Maintenance</t>
  </si>
  <si>
    <t>Housekeeping/Janitorial</t>
  </si>
  <si>
    <t xml:space="preserve">Repairs  </t>
  </si>
  <si>
    <t>Trash Removal</t>
  </si>
  <si>
    <t>HVAC and Equipment Maintenance</t>
  </si>
  <si>
    <t>Other Maintenance Contracts</t>
  </si>
  <si>
    <t>Subtotal repairs and maintenance</t>
  </si>
  <si>
    <t>Taxes and Insurance</t>
  </si>
  <si>
    <t>Property taxes</t>
  </si>
  <si>
    <t>Other taxes</t>
  </si>
  <si>
    <t>Property insurance</t>
  </si>
  <si>
    <t>Other insurance</t>
  </si>
  <si>
    <t>Subtotal taxes and insurance</t>
  </si>
  <si>
    <t>TOTAL OPERATING EXPENSES YEAR 1</t>
  </si>
  <si>
    <t>NET INCOME YEAR 1</t>
  </si>
  <si>
    <t>15-YEAR OPERATING BUDGET</t>
  </si>
  <si>
    <t>COMPLETE THIS WORKSHEET ONLY IF YOUR PROJECT IS NON-CONGREGATE SHELTER</t>
  </si>
  <si>
    <t>PROJECT AND PROGRAM DESCRIPTION</t>
  </si>
  <si>
    <t>Describe how the project addresses the Strategies to Address Homelessness Task Force Recommendations. Specify the page number(s), recommendation category (outreach and resources strategies, housing &amp; shelter strategies, or neighborhood strategies), and strategic recommendation(s) the project will address.</t>
  </si>
  <si>
    <t>Describe the estimated number of persons to be served during the project's restricted use period, and the maximum length of stay.</t>
  </si>
  <si>
    <t xml:space="preserve">Describe how qualifying populations will be identified and referred to the project? Describe how the project will coordinate with other systems of care including behavioral health system, jail and/or prisons, outreach, crisis system or AHCCCS Health Plans (i.e., RBHA and ACC plans). </t>
  </si>
  <si>
    <t xml:space="preserve">What basic necessities will be provided to participants (i.e. food, toiletries, clothing, bedding, etc.)? </t>
  </si>
  <si>
    <t xml:space="preserve">How will participants gain access to food/meals? How will dietary restrictions be addressed? Where will the food be prepared and who will prepare it? What is the cost? Is a contract in place or under negotiation? What are the proposed terms of the contract? </t>
  </si>
  <si>
    <t>Describe program strategies, collaborations or resources for ensuring adequate housing or post-transitional placements are available for persons exiting the project.</t>
  </si>
  <si>
    <t>Describe any legal, physical, programmatic or fiscal concerns not identified elsewhere that may impact the implementation of the proposed program and that require additional clarification or consideration.</t>
  </si>
  <si>
    <t xml:space="preserve">Describe the expected experience of a program participant / occupant from entrance to exit. </t>
  </si>
  <si>
    <t>Describe proposed staffing levels (number of staff, coverage hours).</t>
  </si>
  <si>
    <t>Rental Housing</t>
  </si>
  <si>
    <t>Attached</t>
  </si>
  <si>
    <t>Non-Congregate Shelter</t>
  </si>
  <si>
    <t>Threshold</t>
  </si>
  <si>
    <t>Referral and Waiting List Procedures</t>
  </si>
  <si>
    <t>Referral Procedures and Tenant Selection Plan</t>
  </si>
  <si>
    <r>
      <rPr>
        <b/>
        <i/>
        <sz val="11"/>
        <color theme="1"/>
        <rFont val="Calibri"/>
        <family val="2"/>
        <scheme val="minor"/>
      </rPr>
      <t>Instructions:</t>
    </r>
    <r>
      <rPr>
        <i/>
        <sz val="11"/>
        <color theme="1"/>
        <rFont val="Calibri"/>
        <family val="2"/>
        <scheme val="minor"/>
      </rPr>
      <t xml:space="preserve"> Please complete all green shaded cells. If document is not applicable to your project but is a threshold requirements mark "N/A"</t>
    </r>
  </si>
  <si>
    <t xml:space="preserve">Executive Summary - provide a brief summary of the project </t>
  </si>
  <si>
    <t>Number of buildings proposed</t>
  </si>
  <si>
    <t>Describe the proposed buildings, including the square footage and current use of each.</t>
  </si>
  <si>
    <t>COMPLETE THIS WORKSHEET ONLY IF YOUR PROJECT IS RENTAL HOUSING</t>
  </si>
  <si>
    <t>RENTAL HOUSING MARKET ASSESSMENT</t>
  </si>
  <si>
    <t>Define the primary market area and describe how it was determined.</t>
  </si>
  <si>
    <t>Define the secondary market area and describe how it was determined.</t>
  </si>
  <si>
    <t>What is the maximum income level for each unit type? Include HOME-ARP QP, HOME-ARP LI, Other subsidized units, and unsubsidized units.</t>
  </si>
  <si>
    <t>What is the minimum income level for each unit type? Include HOME-ARP QP, HOME-ARP LI, Other subsidized units, and unsubsidized units.</t>
  </si>
  <si>
    <t>For the primary market area, provide detailed income increments for lower-income renter households, including 30% AMI, 50% AMI, and 80% AMI. OR if the project has an existing waiting list, waiting list status.</t>
  </si>
  <si>
    <t>For the primary market area, describe other competing projects, including income and special populations targeting, rent structure, vacancy rates, services and amenities.</t>
  </si>
  <si>
    <t>What percent of the qualifying population households in the primary market area must be captured to achieve stabilized occupancy in the HOME-ARP QP units?</t>
  </si>
  <si>
    <t>What percent of the income-qualified renter households in the primary market area must be captured to achieve stabilized occupancy in the HOME-ARP LI units?</t>
  </si>
  <si>
    <t>What percent of the income-qualified or income-eligible  renter households in the primary market area must be captured to achieve stabilized occupancy in units that are not HOME-ARP assisted?</t>
  </si>
  <si>
    <t>How many HOME-ARP QP units will be leased each month during the initial lease-up period? HOME-ARP LI units? Units not assisted with HOME-ARP funds?</t>
  </si>
  <si>
    <t>When is the anticipated full lease-up date for the HOME-ARP QP units? For the HOME-ARP LI units? For all units in the project?</t>
  </si>
  <si>
    <t>For rehabilitation projects, describe current rents, current and historical vacancy rates, waiting list status, and if the project includes HOME-ARP LI units, the number of existing tenants who are expected to be income eligible upon project completion.</t>
  </si>
  <si>
    <t>A</t>
  </si>
  <si>
    <t>Tab</t>
  </si>
  <si>
    <t>Section Name</t>
  </si>
  <si>
    <t xml:space="preserve">Document </t>
  </si>
  <si>
    <t>B</t>
  </si>
  <si>
    <t>I</t>
  </si>
  <si>
    <t>D</t>
  </si>
  <si>
    <t>F</t>
  </si>
  <si>
    <t>H</t>
  </si>
  <si>
    <t>C</t>
  </si>
  <si>
    <t>Application</t>
  </si>
  <si>
    <t>Applicant Documents</t>
  </si>
  <si>
    <t>Phase I</t>
  </si>
  <si>
    <t>Site Control</t>
  </si>
  <si>
    <t>Site Plan</t>
  </si>
  <si>
    <t>Zoning</t>
  </si>
  <si>
    <t>Financial Commitments</t>
  </si>
  <si>
    <t>Market Study</t>
  </si>
  <si>
    <t>Appraisal</t>
  </si>
  <si>
    <t>Experience</t>
  </si>
  <si>
    <t>Financial Statements</t>
  </si>
  <si>
    <t>Organizational Policies</t>
  </si>
  <si>
    <t>Sub Section</t>
  </si>
  <si>
    <t xml:space="preserve"> Residential Floor Area</t>
  </si>
  <si>
    <t xml:space="preserve">Total Units </t>
  </si>
  <si>
    <t>Unit Type</t>
  </si>
  <si>
    <t>HOME ARP Unit Breakdown</t>
  </si>
  <si>
    <t>Low Income</t>
  </si>
  <si>
    <t>Qualifying Population</t>
  </si>
  <si>
    <t>Units</t>
  </si>
  <si>
    <t>%</t>
  </si>
  <si>
    <t>Sq Footage</t>
  </si>
  <si>
    <t>Project Based Rental Assistance</t>
  </si>
  <si>
    <t>70% of HOME ARP Units reserved for Qualifying Populations</t>
  </si>
  <si>
    <t>Maximum HOME-ARP funding (by units)</t>
  </si>
  <si>
    <t>Maximum HOME-ARP funding (by floor area)</t>
  </si>
  <si>
    <t>Maximum HOME ARP Investment Calculation</t>
  </si>
  <si>
    <t>Proposed Rent</t>
  </si>
  <si>
    <t>Utility Allowance (negative)</t>
  </si>
  <si>
    <t>Minimum HOME-ARP Units for requested funding</t>
  </si>
  <si>
    <t>Actual HOME-ARP Units proposed</t>
  </si>
  <si>
    <t>Net Rent</t>
  </si>
  <si>
    <t>Total Annual Rent</t>
  </si>
  <si>
    <t xml:space="preserve">Gas </t>
  </si>
  <si>
    <t>Total Tenant Paid Utilities</t>
  </si>
  <si>
    <t>If the vacancy allowance is greater than 7.0%, provide the rationale for the higher vacancy allowance.</t>
  </si>
  <si>
    <t>OPERATING BUDGET</t>
  </si>
  <si>
    <t>Training fees</t>
  </si>
  <si>
    <t>6 Month Operating Reserve (minimum)</t>
  </si>
  <si>
    <t>Maximum Capitalized Reserve</t>
  </si>
  <si>
    <t>Source Name</t>
  </si>
  <si>
    <t xml:space="preserve">If the operating budget (line 91) reflects negative cash flow in any operating year, the applicant must 1) demonstrate the funding of an operating deficit escrow account, describe the source of the operating deficit funds, and attach a commitment letter from the entity funding the operating deficit reserve/escrow account; OR 2) describe how operating funds have been secured in the past; OR 3) explain how the organization intends to raise the necessary operating funds, including a list of firm or tentative commitments, sources and commitment amounts, and attach any firm or tentative commitment letters, if applicable. </t>
  </si>
  <si>
    <t>Strategies to Address Homelessness - Task Force Recommendations</t>
  </si>
  <si>
    <t>Project Documentation</t>
  </si>
  <si>
    <t>The housing is accessible to social, education, recreational, commercial, health facilities, and services that are at least equivalent to those typically found in neighborhoods consisting largely of unassisted housing</t>
  </si>
  <si>
    <t>Total Residential Floor Area</t>
  </si>
  <si>
    <t>Accounting/Tax preparation &amp; filing fees</t>
  </si>
  <si>
    <t>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</si>
</sst>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quot;$&quot;* #,##0_);_(&quot;$&quot;* \(#,##0\);_(&quot;$&quot;* &quot;-&quot;??_);_(@_)"/>
    <numFmt numFmtId="166" formatCode="_(* #,##0_);_(* \(#,##0\);_(* &quot;-&quot;??_);_(@_)"/>
    <numFmt numFmtId="167" formatCode="0.0%"/>
  </numFmts>
  <fonts count="28" x14ac:knownFonts="1">
    <font>
      <sz val="11"/>
      <color theme="1"/>
      <name val="Calibri"/>
      <family val="2"/>
      <scheme val="minor"/>
    </font>
    <font>
      <sz val="11"/>
      <color theme="1"/>
      <name val="Calibri"/>
      <family val="2"/>
      <scheme val="minor"/>
    </font>
    <font>
      <sz val="12"/>
      <color theme="1"/>
      <name val="Calibri"/>
      <family val="2"/>
      <scheme val="minor"/>
    </font>
    <font>
      <i/>
      <sz val="11"/>
      <color theme="1"/>
      <name val="Calibri"/>
      <family val="2"/>
      <scheme val="minor"/>
    </font>
    <font>
      <b/>
      <sz val="12"/>
      <name val="Palatino Linotype"/>
      <family val="1"/>
    </font>
    <font>
      <b/>
      <sz val="11"/>
      <color theme="1"/>
      <name val="Calibri"/>
      <family val="2"/>
      <scheme val="minor"/>
    </font>
    <font>
      <sz val="11"/>
      <color rgb="FF000000"/>
      <name val="Calibri"/>
      <family val="2"/>
      <scheme val="minor"/>
    </font>
    <font>
      <b/>
      <sz val="11"/>
      <color rgb="FF000000"/>
      <name val="Calibri"/>
      <family val="2"/>
      <scheme val="minor"/>
    </font>
    <font>
      <b/>
      <sz val="11"/>
      <color rgb="FFFFFFFF"/>
      <name val="Calibri"/>
      <family val="2"/>
      <scheme val="minor"/>
    </font>
    <font>
      <b/>
      <i/>
      <sz val="11"/>
      <color theme="1"/>
      <name val="Calibri"/>
      <family val="2"/>
      <scheme val="minor"/>
    </font>
    <font>
      <b/>
      <i/>
      <sz val="14"/>
      <color theme="1"/>
      <name val="Calibri"/>
      <family val="2"/>
      <scheme val="minor"/>
    </font>
    <font>
      <b/>
      <sz val="12"/>
      <color theme="1"/>
      <name val="Calibri"/>
      <family val="2"/>
      <scheme val="minor"/>
    </font>
    <font>
      <sz val="12"/>
      <name val="Calibri"/>
      <family val="2"/>
      <scheme val="minor"/>
    </font>
    <font>
      <b/>
      <sz val="12"/>
      <name val="Calibri"/>
      <family val="2"/>
      <scheme val="minor"/>
    </font>
    <font>
      <sz val="12"/>
      <color theme="1"/>
      <name val="Palatino Linotype"/>
      <family val="1"/>
    </font>
    <font>
      <b/>
      <i/>
      <sz val="12"/>
      <color theme="1"/>
      <name val="Calibri"/>
      <family val="2"/>
      <scheme val="minor"/>
    </font>
    <font>
      <sz val="1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b/>
      <sz val="10"/>
      <color theme="1"/>
      <name val="Calibri"/>
      <family val="2"/>
      <scheme val="minor"/>
    </font>
    <font>
      <sz val="14"/>
      <color theme="1"/>
      <name val="Calibri"/>
      <family val="2"/>
      <scheme val="minor"/>
    </font>
    <font>
      <b/>
      <sz val="12"/>
      <color rgb="FFFF0000"/>
      <name val="Calibri"/>
      <family val="2"/>
      <scheme val="minor"/>
    </font>
    <font>
      <b/>
      <i/>
      <sz val="10"/>
      <color theme="1"/>
      <name val="Calibri"/>
      <family val="2"/>
      <scheme val="minor"/>
    </font>
    <font>
      <b/>
      <sz val="11"/>
      <name val="Calibri"/>
      <family val="2"/>
      <scheme val="minor"/>
    </font>
    <font>
      <b/>
      <sz val="9"/>
      <color theme="1"/>
      <name val="Calibri"/>
      <family val="2"/>
      <scheme val="minor"/>
    </font>
    <font>
      <sz val="10"/>
      <color theme="1"/>
      <name val="Calibri"/>
      <family val="2"/>
      <scheme val="minor"/>
    </font>
    <font>
      <b/>
      <u/>
      <sz val="11"/>
      <color theme="10"/>
      <name val="Calibri"/>
      <family val="2"/>
      <scheme val="minor"/>
    </font>
  </fonts>
  <fills count="16">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B2B2B2"/>
        <bgColor indexed="64"/>
      </patternFill>
    </fill>
    <fill>
      <patternFill patternType="solid">
        <fgColor rgb="FFB3B3B3"/>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tint="-0.499984740745262"/>
        <bgColor indexed="64"/>
      </patternFill>
    </fill>
  </fills>
  <borders count="2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diagonal/>
    </border>
    <border>
      <left style="thin">
        <color indexed="64"/>
      </left>
      <right style="medium">
        <color indexed="64"/>
      </right>
      <top style="thin">
        <color auto="1"/>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446">
    <xf numFmtId="0" fontId="0" fillId="0" borderId="0" xfId="0"/>
    <xf numFmtId="0" fontId="0" fillId="0" borderId="0" xfId="0" applyBorder="1"/>
    <xf numFmtId="0" fontId="0" fillId="0" borderId="0" xfId="0" applyFill="1"/>
    <xf numFmtId="0" fontId="0" fillId="0" borderId="0" xfId="0" applyAlignment="1">
      <alignment vertical="center"/>
    </xf>
    <xf numFmtId="0" fontId="0" fillId="0" borderId="0" xfId="0" applyFont="1"/>
    <xf numFmtId="0" fontId="0" fillId="0" borderId="0" xfId="0" applyFont="1" applyFill="1"/>
    <xf numFmtId="0" fontId="0" fillId="0" borderId="0" xfId="0" applyFont="1" applyAlignment="1">
      <alignment vertical="center" wrapText="1"/>
    </xf>
    <xf numFmtId="0" fontId="0" fillId="0" borderId="0" xfId="0" applyFill="1" applyBorder="1" applyAlignment="1">
      <alignment vertical="center"/>
    </xf>
    <xf numFmtId="0" fontId="0" fillId="0" borderId="0" xfId="0" applyAlignment="1">
      <alignment vertical="center" wrapText="1"/>
    </xf>
    <xf numFmtId="0" fontId="0" fillId="0" borderId="0" xfId="0" applyFont="1" applyFill="1" applyBorder="1" applyAlignment="1" applyProtection="1">
      <alignment horizontal="left" vertical="center" wrapText="1"/>
    </xf>
    <xf numFmtId="0" fontId="0" fillId="0" borderId="0" xfId="0" applyFont="1" applyBorder="1" applyAlignment="1" applyProtection="1">
      <alignment vertical="center" wrapText="1"/>
    </xf>
    <xf numFmtId="0" fontId="0" fillId="0" borderId="0" xfId="0" applyFont="1" applyBorder="1" applyProtection="1"/>
    <xf numFmtId="0" fontId="0" fillId="0" borderId="0" xfId="0" applyAlignment="1">
      <alignment wrapText="1"/>
    </xf>
    <xf numFmtId="0" fontId="0" fillId="3" borderId="4" xfId="0" applyFont="1" applyFill="1" applyBorder="1" applyAlignment="1" applyProtection="1">
      <alignment vertical="center" wrapText="1"/>
      <protection locked="0"/>
    </xf>
    <xf numFmtId="0" fontId="0" fillId="0" borderId="0" xfId="0" applyFont="1" applyProtection="1"/>
    <xf numFmtId="0" fontId="0" fillId="0" borderId="0" xfId="0" applyProtection="1"/>
    <xf numFmtId="0" fontId="0" fillId="0" borderId="0" xfId="0" applyAlignment="1" applyProtection="1">
      <alignment wrapText="1"/>
    </xf>
    <xf numFmtId="0" fontId="0" fillId="0" borderId="0" xfId="0" applyFont="1" applyAlignment="1" applyProtection="1">
      <alignment horizontal="center"/>
    </xf>
    <xf numFmtId="0" fontId="5" fillId="0" borderId="0" xfId="0" applyFont="1" applyAlignment="1" applyProtection="1">
      <alignment horizontal="center" vertical="center" wrapText="1"/>
    </xf>
    <xf numFmtId="0" fontId="3" fillId="0" borderId="0" xfId="0" applyFont="1" applyProtection="1"/>
    <xf numFmtId="0" fontId="0" fillId="0" borderId="0" xfId="0" applyFont="1" applyBorder="1" applyAlignment="1" applyProtection="1">
      <alignment horizontal="left" vertical="center" wrapText="1" indent="1"/>
    </xf>
    <xf numFmtId="0" fontId="0" fillId="0" borderId="0" xfId="0" applyFont="1" applyAlignment="1" applyProtection="1">
      <alignment horizontal="left" vertical="center" wrapText="1" indent="1"/>
    </xf>
    <xf numFmtId="0" fontId="0" fillId="0" borderId="0" xfId="0" applyFont="1" applyAlignment="1" applyProtection="1">
      <alignment horizontal="left" vertical="center" indent="1"/>
    </xf>
    <xf numFmtId="0" fontId="0" fillId="0" borderId="0" xfId="0" applyFont="1" applyFill="1" applyBorder="1" applyAlignment="1" applyProtection="1">
      <alignment vertical="center" wrapText="1"/>
    </xf>
    <xf numFmtId="0" fontId="0" fillId="0" borderId="0" xfId="0" applyFont="1" applyAlignment="1" applyProtection="1">
      <alignment vertical="center"/>
    </xf>
    <xf numFmtId="0" fontId="10" fillId="0" borderId="0" xfId="0" applyFont="1" applyBorder="1" applyProtection="1"/>
    <xf numFmtId="0" fontId="3" fillId="0" borderId="0" xfId="0" applyFont="1" applyBorder="1" applyProtection="1"/>
    <xf numFmtId="0" fontId="5" fillId="0" borderId="0" xfId="0" applyFont="1" applyBorder="1" applyProtection="1"/>
    <xf numFmtId="0" fontId="0" fillId="0" borderId="0" xfId="0" applyFont="1" applyFill="1" applyBorder="1" applyProtection="1"/>
    <xf numFmtId="0" fontId="0" fillId="0" borderId="0" xfId="0" applyFont="1" applyFill="1" applyProtection="1"/>
    <xf numFmtId="0" fontId="5" fillId="0" borderId="0" xfId="0" applyFont="1" applyFill="1" applyBorder="1" applyAlignment="1" applyProtection="1">
      <alignment vertical="center" wrapText="1"/>
    </xf>
    <xf numFmtId="0" fontId="5" fillId="0" borderId="0" xfId="0" applyFont="1" applyProtection="1"/>
    <xf numFmtId="0" fontId="0" fillId="3" borderId="4" xfId="0" applyFont="1" applyFill="1" applyBorder="1" applyProtection="1">
      <protection locked="0"/>
    </xf>
    <xf numFmtId="0" fontId="0" fillId="0" borderId="0" xfId="0" applyFont="1" applyAlignment="1" applyProtection="1">
      <alignment horizontal="left"/>
    </xf>
    <xf numFmtId="0" fontId="0" fillId="0" borderId="0" xfId="0" applyFont="1" applyBorder="1" applyAlignment="1" applyProtection="1">
      <alignment horizontal="left"/>
    </xf>
    <xf numFmtId="0" fontId="0" fillId="0" borderId="0" xfId="0" applyFont="1" applyAlignment="1" applyProtection="1">
      <alignment vertical="center" wrapText="1"/>
    </xf>
    <xf numFmtId="0" fontId="5" fillId="0" borderId="0" xfId="0" applyFont="1" applyAlignment="1" applyProtection="1">
      <alignment vertical="center" wrapText="1"/>
    </xf>
    <xf numFmtId="0" fontId="0" fillId="0" borderId="0" xfId="0" applyFont="1" applyFill="1" applyAlignment="1" applyProtection="1">
      <alignment horizontal="left" vertical="center" wrapText="1"/>
    </xf>
    <xf numFmtId="0" fontId="0" fillId="0" borderId="0" xfId="0" applyFont="1" applyFill="1" applyAlignment="1" applyProtection="1">
      <alignment horizontal="left"/>
    </xf>
    <xf numFmtId="0" fontId="0" fillId="0" borderId="0" xfId="0" applyFill="1" applyAlignment="1" applyProtection="1">
      <alignment vertical="center" wrapText="1"/>
    </xf>
    <xf numFmtId="0" fontId="0" fillId="3" borderId="0" xfId="0" applyFont="1" applyFill="1" applyBorder="1" applyAlignment="1" applyProtection="1">
      <alignment horizontal="left"/>
    </xf>
    <xf numFmtId="0" fontId="0" fillId="0" borderId="0" xfId="0" applyFont="1" applyFill="1" applyBorder="1" applyAlignment="1" applyProtection="1">
      <alignment wrapText="1"/>
    </xf>
    <xf numFmtId="0" fontId="0" fillId="3" borderId="0" xfId="0" applyFont="1" applyFill="1" applyBorder="1" applyAlignment="1" applyProtection="1">
      <alignment horizontal="left" wrapText="1"/>
    </xf>
    <xf numFmtId="0" fontId="0" fillId="3" borderId="9"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protection locked="0"/>
    </xf>
    <xf numFmtId="164" fontId="0" fillId="3" borderId="4" xfId="0" applyNumberFormat="1" applyFont="1" applyFill="1" applyBorder="1" applyAlignment="1" applyProtection="1">
      <alignment horizontal="center" vertical="center" wrapText="1"/>
      <protection locked="0"/>
    </xf>
    <xf numFmtId="0" fontId="10" fillId="0" borderId="0" xfId="0" applyFont="1" applyAlignment="1" applyProtection="1">
      <alignment vertical="center" wrapText="1"/>
    </xf>
    <xf numFmtId="0" fontId="3" fillId="0" borderId="0" xfId="0" applyFont="1" applyBorder="1" applyAlignment="1" applyProtection="1">
      <alignment vertical="center" wrapText="1"/>
    </xf>
    <xf numFmtId="0" fontId="0" fillId="0" borderId="0" xfId="0" applyFont="1" applyFill="1" applyAlignment="1" applyProtection="1">
      <alignment vertical="center" wrapText="1"/>
    </xf>
    <xf numFmtId="0" fontId="0" fillId="0" borderId="5" xfId="0" applyFont="1" applyBorder="1" applyAlignment="1" applyProtection="1">
      <alignment vertical="center" wrapText="1"/>
    </xf>
    <xf numFmtId="0" fontId="7" fillId="0" borderId="0" xfId="0" applyFont="1" applyAlignment="1" applyProtection="1">
      <alignment vertical="center"/>
    </xf>
    <xf numFmtId="0" fontId="5" fillId="0" borderId="0" xfId="0" applyFont="1" applyAlignment="1" applyProtection="1">
      <alignment vertical="center"/>
    </xf>
    <xf numFmtId="0" fontId="7" fillId="4" borderId="4" xfId="0" applyFont="1" applyFill="1" applyBorder="1" applyAlignment="1" applyProtection="1">
      <alignment vertical="center" wrapText="1"/>
    </xf>
    <xf numFmtId="0" fontId="6" fillId="6" borderId="4" xfId="0" applyFont="1" applyFill="1" applyBorder="1" applyAlignment="1" applyProtection="1">
      <alignment horizontal="left" vertical="center" wrapText="1"/>
    </xf>
    <xf numFmtId="0" fontId="7" fillId="0" borderId="4" xfId="0" applyFont="1" applyFill="1" applyBorder="1" applyAlignment="1" applyProtection="1">
      <alignment vertical="center" wrapText="1"/>
    </xf>
    <xf numFmtId="44" fontId="0" fillId="3" borderId="4" xfId="1" applyFont="1" applyFill="1" applyBorder="1" applyAlignment="1" applyProtection="1">
      <alignment vertical="center" wrapText="1"/>
      <protection locked="0"/>
    </xf>
    <xf numFmtId="0" fontId="0" fillId="0" borderId="0" xfId="0" applyAlignment="1" applyProtection="1">
      <alignment vertical="center" wrapText="1"/>
    </xf>
    <xf numFmtId="14" fontId="12" fillId="3" borderId="6" xfId="0" applyNumberFormat="1" applyFont="1" applyFill="1" applyBorder="1" applyAlignment="1" applyProtection="1">
      <alignment horizontal="center"/>
      <protection locked="0"/>
    </xf>
    <xf numFmtId="0" fontId="12" fillId="3" borderId="4" xfId="0" applyFont="1" applyFill="1" applyBorder="1" applyAlignment="1" applyProtection="1">
      <alignment horizontal="center"/>
      <protection locked="0"/>
    </xf>
    <xf numFmtId="165" fontId="0" fillId="0" borderId="0" xfId="1" applyNumberFormat="1" applyFont="1" applyProtection="1"/>
    <xf numFmtId="0" fontId="0" fillId="0" borderId="0" xfId="0" applyFont="1" applyAlignment="1" applyProtection="1">
      <alignment horizontal="left" vertical="center" wrapText="1"/>
    </xf>
    <xf numFmtId="165" fontId="0" fillId="3" borderId="4" xfId="1" applyNumberFormat="1" applyFont="1" applyFill="1" applyBorder="1" applyAlignment="1" applyProtection="1">
      <alignment vertical="center" wrapText="1"/>
      <protection locked="0"/>
    </xf>
    <xf numFmtId="44" fontId="0" fillId="0" borderId="0" xfId="1" applyFont="1" applyFill="1" applyBorder="1" applyAlignment="1" applyProtection="1">
      <alignment vertical="center" wrapText="1"/>
    </xf>
    <xf numFmtId="0" fontId="6" fillId="0" borderId="4" xfId="0" applyFont="1" applyFill="1" applyBorder="1" applyAlignment="1" applyProtection="1">
      <alignment vertical="center" wrapText="1"/>
    </xf>
    <xf numFmtId="0" fontId="15" fillId="0" borderId="0" xfId="0" applyFont="1" applyAlignment="1" applyProtection="1">
      <alignment vertical="center" wrapText="1"/>
    </xf>
    <xf numFmtId="0" fontId="16" fillId="0" borderId="0" xfId="0" applyFont="1" applyBorder="1" applyAlignment="1" applyProtection="1">
      <alignment horizontal="left" vertical="center" wrapText="1"/>
    </xf>
    <xf numFmtId="165" fontId="0" fillId="0" borderId="4" xfId="1" applyNumberFormat="1" applyFont="1" applyFill="1" applyBorder="1" applyAlignment="1" applyProtection="1">
      <alignment vertical="center" wrapText="1"/>
    </xf>
    <xf numFmtId="0" fontId="0" fillId="0" borderId="0" xfId="0" applyAlignment="1" applyProtection="1">
      <alignment horizontal="center" wrapText="1"/>
    </xf>
    <xf numFmtId="0" fontId="0" fillId="0" borderId="0" xfId="0" applyFont="1" applyAlignment="1" applyProtection="1">
      <alignment wrapText="1"/>
    </xf>
    <xf numFmtId="0" fontId="0" fillId="0" borderId="0" xfId="0" applyFont="1" applyAlignment="1" applyProtection="1">
      <alignment horizontal="left" wrapText="1"/>
    </xf>
    <xf numFmtId="0" fontId="0" fillId="0" borderId="0" xfId="0" applyFill="1" applyAlignment="1">
      <alignment vertical="center" wrapText="1"/>
    </xf>
    <xf numFmtId="0" fontId="0" fillId="3" borderId="4" xfId="0" applyFont="1" applyFill="1" applyBorder="1" applyAlignment="1" applyProtection="1">
      <alignment horizontal="left" vertical="center" wrapText="1"/>
      <protection locked="0"/>
    </xf>
    <xf numFmtId="0" fontId="0" fillId="0" borderId="0" xfId="0" applyFont="1" applyBorder="1" applyAlignment="1" applyProtection="1">
      <alignment horizontal="left" vertical="center" wrapText="1"/>
    </xf>
    <xf numFmtId="0" fontId="0" fillId="0" borderId="4" xfId="0" applyFont="1" applyBorder="1" applyAlignment="1" applyProtection="1">
      <alignment vertical="center" wrapText="1"/>
    </xf>
    <xf numFmtId="0" fontId="10" fillId="0" borderId="0" xfId="0" applyFont="1" applyAlignment="1" applyProtection="1">
      <alignment horizontal="left" vertical="center" wrapText="1"/>
    </xf>
    <xf numFmtId="0" fontId="0" fillId="10" borderId="4" xfId="0" applyFont="1" applyFill="1" applyBorder="1" applyAlignment="1" applyProtection="1">
      <alignment vertical="center" wrapText="1"/>
    </xf>
    <xf numFmtId="0" fontId="8" fillId="10" borderId="4" xfId="0" applyFont="1" applyFill="1" applyBorder="1" applyAlignment="1" applyProtection="1">
      <alignment vertical="center" wrapText="1"/>
    </xf>
    <xf numFmtId="0" fontId="0" fillId="0" borderId="4" xfId="0" applyFont="1" applyBorder="1" applyAlignment="1" applyProtection="1">
      <alignment horizontal="left" vertical="center" wrapText="1"/>
    </xf>
    <xf numFmtId="0" fontId="0" fillId="0" borderId="0" xfId="0" applyFont="1" applyBorder="1" applyAlignment="1" applyProtection="1">
      <alignment horizontal="center" vertical="center" wrapText="1"/>
    </xf>
    <xf numFmtId="165" fontId="0" fillId="3" borderId="4" xfId="1" applyNumberFormat="1" applyFont="1" applyFill="1" applyBorder="1" applyAlignment="1" applyProtection="1">
      <alignment vertical="center"/>
      <protection locked="0"/>
    </xf>
    <xf numFmtId="0" fontId="0" fillId="3" borderId="4" xfId="0" applyFont="1" applyFill="1" applyBorder="1" applyAlignment="1" applyProtection="1">
      <alignment horizontal="left" vertical="center" wrapText="1"/>
      <protection locked="0"/>
    </xf>
    <xf numFmtId="0" fontId="10" fillId="0" borderId="0" xfId="0" applyFont="1" applyAlignment="1" applyProtection="1">
      <alignment horizontal="left" vertical="center" wrapText="1"/>
    </xf>
    <xf numFmtId="0" fontId="0" fillId="0" borderId="0" xfId="0" applyAlignment="1" applyProtection="1">
      <alignment horizontal="center"/>
    </xf>
    <xf numFmtId="0" fontId="0" fillId="0" borderId="4" xfId="0" applyFont="1" applyBorder="1" applyAlignment="1" applyProtection="1">
      <alignment horizontal="center"/>
    </xf>
    <xf numFmtId="0" fontId="0" fillId="3" borderId="4" xfId="0" applyFill="1" applyBorder="1" applyAlignment="1" applyProtection="1">
      <alignment vertical="center" wrapText="1"/>
      <protection locked="0"/>
    </xf>
    <xf numFmtId="0" fontId="0" fillId="0" borderId="0" xfId="0" applyAlignment="1" applyProtection="1">
      <alignment vertical="center" wrapText="1"/>
      <protection locked="0"/>
    </xf>
    <xf numFmtId="0" fontId="0" fillId="0" borderId="0" xfId="0" applyFont="1" applyFill="1" applyBorder="1" applyAlignment="1" applyProtection="1">
      <alignment vertical="center"/>
    </xf>
    <xf numFmtId="0" fontId="0" fillId="0" borderId="0" xfId="0" applyFont="1" applyBorder="1" applyAlignment="1" applyProtection="1">
      <alignment wrapText="1"/>
    </xf>
    <xf numFmtId="0" fontId="0" fillId="0" borderId="0" xfId="0" applyFont="1" applyBorder="1" applyAlignment="1" applyProtection="1"/>
    <xf numFmtId="0" fontId="0" fillId="0" borderId="0" xfId="0" applyFont="1" applyAlignment="1" applyProtection="1"/>
    <xf numFmtId="0" fontId="0" fillId="0" borderId="0" xfId="0" applyAlignment="1"/>
    <xf numFmtId="0" fontId="0" fillId="0" borderId="0" xfId="0" applyFont="1" applyAlignment="1" applyProtection="1">
      <alignment vertical="center" wrapText="1"/>
      <protection locked="0"/>
    </xf>
    <xf numFmtId="0" fontId="0" fillId="0" borderId="0" xfId="0" applyFont="1" applyAlignment="1" applyProtection="1">
      <alignment horizontal="center" wrapText="1"/>
    </xf>
    <xf numFmtId="0" fontId="0" fillId="0" borderId="0" xfId="0" applyProtection="1">
      <protection locked="0"/>
    </xf>
    <xf numFmtId="0" fontId="0" fillId="0" borderId="0" xfId="0" applyBorder="1" applyProtection="1">
      <protection locked="0"/>
    </xf>
    <xf numFmtId="165" fontId="5" fillId="0" borderId="4" xfId="1" applyNumberFormat="1" applyFont="1" applyFill="1" applyBorder="1" applyAlignment="1" applyProtection="1">
      <alignment vertical="center" wrapText="1"/>
    </xf>
    <xf numFmtId="0" fontId="0" fillId="0" borderId="0" xfId="0" applyBorder="1" applyProtection="1"/>
    <xf numFmtId="0" fontId="11" fillId="0" borderId="0" xfId="0" applyFont="1" applyBorder="1" applyAlignment="1" applyProtection="1">
      <alignment vertical="center" wrapText="1"/>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Fill="1" applyProtection="1">
      <protection locked="0"/>
    </xf>
    <xf numFmtId="0" fontId="0" fillId="0" borderId="0" xfId="0" applyFont="1" applyFill="1" applyProtection="1">
      <protection locked="0"/>
    </xf>
    <xf numFmtId="0" fontId="2" fillId="0" borderId="0" xfId="0" applyFont="1" applyProtection="1"/>
    <xf numFmtId="0" fontId="2" fillId="0" borderId="0" xfId="0" applyFont="1" applyFill="1" applyProtection="1"/>
    <xf numFmtId="0" fontId="0" fillId="0" borderId="0" xfId="0" applyFill="1" applyProtection="1"/>
    <xf numFmtId="0" fontId="0" fillId="0" borderId="0" xfId="0" applyAlignment="1" applyProtection="1">
      <alignment horizontal="center" vertical="center" wrapText="1"/>
    </xf>
    <xf numFmtId="165" fontId="0" fillId="0" borderId="4" xfId="1" applyNumberFormat="1" applyFont="1" applyBorder="1" applyProtection="1"/>
    <xf numFmtId="0" fontId="0" fillId="0" borderId="0" xfId="0" applyAlignment="1" applyProtection="1">
      <alignment horizontal="center" vertical="center"/>
      <protection locked="0"/>
    </xf>
    <xf numFmtId="0" fontId="0" fillId="0" borderId="4" xfId="0" applyBorder="1" applyProtection="1"/>
    <xf numFmtId="165" fontId="0" fillId="0" borderId="4" xfId="1" applyNumberFormat="1" applyFont="1" applyFill="1" applyBorder="1" applyProtection="1"/>
    <xf numFmtId="0" fontId="0" fillId="3" borderId="4" xfId="0" applyFill="1" applyBorder="1" applyAlignment="1" applyProtection="1">
      <alignment horizontal="left" vertical="center" indent="1"/>
      <protection locked="0"/>
    </xf>
    <xf numFmtId="0" fontId="0" fillId="3" borderId="15" xfId="0" applyFill="1" applyBorder="1" applyAlignment="1" applyProtection="1">
      <alignment horizontal="left" vertical="center" indent="1"/>
      <protection locked="0"/>
    </xf>
    <xf numFmtId="0" fontId="0" fillId="3" borderId="4" xfId="0" applyFont="1" applyFill="1" applyBorder="1" applyAlignment="1" applyProtection="1">
      <alignment horizontal="left" vertical="center" wrapText="1" indent="1"/>
      <protection locked="0"/>
    </xf>
    <xf numFmtId="0" fontId="0" fillId="0" borderId="0" xfId="0" applyAlignment="1" applyProtection="1"/>
    <xf numFmtId="0" fontId="0" fillId="0" borderId="0" xfId="0" applyFill="1" applyBorder="1" applyAlignment="1" applyProtection="1">
      <alignment vertical="center"/>
    </xf>
    <xf numFmtId="0" fontId="4" fillId="0" borderId="0" xfId="0" applyFont="1" applyFill="1" applyProtection="1"/>
    <xf numFmtId="0" fontId="14" fillId="0" borderId="0" xfId="0" applyFont="1" applyFill="1" applyProtection="1"/>
    <xf numFmtId="0" fontId="13" fillId="0" borderId="7" xfId="0" applyFont="1" applyFill="1" applyBorder="1" applyAlignment="1" applyProtection="1">
      <alignment horizontal="right"/>
    </xf>
    <xf numFmtId="0" fontId="13" fillId="0" borderId="4" xfId="0" applyFont="1" applyFill="1" applyBorder="1" applyAlignment="1" applyProtection="1">
      <alignment horizontal="right"/>
    </xf>
    <xf numFmtId="0" fontId="13" fillId="0" borderId="3" xfId="0" applyFont="1" applyFill="1" applyBorder="1" applyAlignment="1" applyProtection="1">
      <alignment horizontal="right"/>
    </xf>
    <xf numFmtId="0" fontId="13" fillId="0" borderId="7" xfId="0" applyFont="1" applyFill="1" applyBorder="1" applyProtection="1"/>
    <xf numFmtId="0" fontId="12" fillId="0" borderId="2" xfId="0" applyFont="1" applyFill="1" applyBorder="1" applyProtection="1"/>
    <xf numFmtId="0" fontId="2" fillId="0" borderId="3" xfId="0" applyFont="1" applyFill="1" applyBorder="1" applyProtection="1"/>
    <xf numFmtId="0" fontId="12" fillId="0" borderId="5" xfId="0" applyFont="1" applyFill="1" applyBorder="1" applyAlignment="1" applyProtection="1">
      <alignment horizontal="left" vertical="center"/>
    </xf>
    <xf numFmtId="0" fontId="12" fillId="0" borderId="3"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3" fillId="0" borderId="11" xfId="0" applyFont="1" applyFill="1" applyBorder="1" applyProtection="1"/>
    <xf numFmtId="0" fontId="13" fillId="0" borderId="1" xfId="0" applyFont="1" applyFill="1" applyBorder="1" applyProtection="1"/>
    <xf numFmtId="0" fontId="12" fillId="0" borderId="1" xfId="0" applyFont="1" applyFill="1" applyBorder="1" applyProtection="1"/>
    <xf numFmtId="0" fontId="2" fillId="0" borderId="1" xfId="0" applyFont="1" applyFill="1" applyBorder="1" applyProtection="1"/>
    <xf numFmtId="0" fontId="12" fillId="0" borderId="8" xfId="0" applyFont="1" applyFill="1" applyBorder="1" applyProtection="1"/>
    <xf numFmtId="0" fontId="14" fillId="0" borderId="0" xfId="0" applyFont="1" applyProtection="1"/>
    <xf numFmtId="0" fontId="0" fillId="0" borderId="0" xfId="0" applyFill="1" applyBorder="1" applyProtection="1"/>
    <xf numFmtId="0" fontId="0" fillId="3" borderId="4" xfId="0" applyFill="1" applyBorder="1" applyProtection="1">
      <protection locked="0"/>
    </xf>
    <xf numFmtId="165" fontId="0" fillId="0" borderId="0" xfId="1" applyNumberFormat="1" applyFont="1" applyFill="1" applyBorder="1" applyAlignment="1" applyProtection="1">
      <alignment vertical="center" wrapText="1"/>
    </xf>
    <xf numFmtId="0" fontId="0" fillId="10" borderId="0" xfId="0" applyFont="1" applyFill="1" applyProtection="1"/>
    <xf numFmtId="0" fontId="5" fillId="0" borderId="0" xfId="0" applyFont="1" applyAlignment="1" applyProtection="1">
      <alignment horizontal="center" vertical="center" wrapText="1"/>
    </xf>
    <xf numFmtId="165" fontId="0" fillId="3" borderId="4" xfId="1" applyNumberFormat="1" applyFont="1" applyFill="1" applyBorder="1" applyProtection="1">
      <protection locked="0"/>
    </xf>
    <xf numFmtId="0" fontId="0" fillId="0" borderId="0" xfId="0" applyAlignment="1" applyProtection="1">
      <alignment horizontal="left" vertical="center" wrapText="1"/>
    </xf>
    <xf numFmtId="0" fontId="9" fillId="0" borderId="0" xfId="0" applyFont="1" applyProtection="1"/>
    <xf numFmtId="0" fontId="0" fillId="0" borderId="0" xfId="0" applyAlignment="1" applyProtection="1">
      <alignment horizontal="center" vertical="center"/>
    </xf>
    <xf numFmtId="0" fontId="0" fillId="0" borderId="4" xfId="0" applyFont="1" applyBorder="1" applyAlignment="1" applyProtection="1">
      <alignment vertical="center"/>
    </xf>
    <xf numFmtId="165" fontId="0" fillId="0" borderId="4" xfId="1" applyNumberFormat="1" applyFont="1" applyBorder="1" applyAlignment="1" applyProtection="1">
      <alignment vertical="center"/>
    </xf>
    <xf numFmtId="165" fontId="0" fillId="0" borderId="0" xfId="1" applyNumberFormat="1" applyFont="1" applyAlignment="1" applyProtection="1">
      <alignment vertical="center"/>
    </xf>
    <xf numFmtId="165" fontId="0" fillId="0" borderId="0" xfId="1" applyNumberFormat="1" applyFont="1" applyFill="1" applyAlignment="1" applyProtection="1">
      <alignment vertical="center" wrapText="1"/>
    </xf>
    <xf numFmtId="0" fontId="0" fillId="0" borderId="4" xfId="0" applyBorder="1" applyAlignment="1" applyProtection="1">
      <alignment horizontal="center" vertical="center"/>
    </xf>
    <xf numFmtId="0" fontId="0" fillId="12" borderId="4" xfId="0" applyFill="1" applyBorder="1" applyProtection="1"/>
    <xf numFmtId="165" fontId="0" fillId="0" borderId="4" xfId="1" applyNumberFormat="1" applyFont="1" applyFill="1" applyBorder="1" applyAlignment="1" applyProtection="1">
      <alignment vertical="center"/>
    </xf>
    <xf numFmtId="0" fontId="0" fillId="0" borderId="0" xfId="0" applyFont="1" applyAlignment="1" applyProtection="1">
      <alignment horizontal="left" vertical="center" indent="2"/>
    </xf>
    <xf numFmtId="0" fontId="0" fillId="0" borderId="0" xfId="0" applyAlignment="1" applyProtection="1">
      <alignment horizontal="left" vertical="center" indent="1"/>
    </xf>
    <xf numFmtId="44" fontId="0" fillId="0" borderId="0" xfId="1" applyFont="1" applyFill="1" applyBorder="1" applyAlignment="1" applyProtection="1">
      <alignment vertical="center"/>
    </xf>
    <xf numFmtId="0" fontId="0" fillId="0" borderId="0" xfId="0" applyBorder="1" applyAlignment="1" applyProtection="1">
      <alignment vertical="center"/>
    </xf>
    <xf numFmtId="0" fontId="0" fillId="0" borderId="0" xfId="0" applyFont="1" applyAlignment="1" applyProtection="1">
      <alignment horizontal="right" vertical="center" indent="1"/>
    </xf>
    <xf numFmtId="165" fontId="0" fillId="0" borderId="0" xfId="1" applyNumberFormat="1" applyFont="1" applyFill="1" applyBorder="1" applyAlignment="1" applyProtection="1">
      <alignment vertical="center"/>
    </xf>
    <xf numFmtId="0" fontId="0" fillId="0" borderId="0" xfId="0" applyAlignment="1" applyProtection="1">
      <alignment horizontal="right" vertical="center" indent="1"/>
    </xf>
    <xf numFmtId="44" fontId="0" fillId="0" borderId="0" xfId="0" applyNumberFormat="1" applyAlignment="1" applyProtection="1">
      <alignment vertical="center"/>
    </xf>
    <xf numFmtId="0" fontId="0" fillId="8" borderId="0" xfId="0" applyFill="1" applyAlignment="1" applyProtection="1">
      <alignment vertical="center"/>
    </xf>
    <xf numFmtId="0" fontId="0" fillId="3" borderId="4" xfId="0" applyFill="1" applyBorder="1" applyAlignment="1" applyProtection="1">
      <alignment horizontal="left" vertical="center" wrapText="1" indent="2"/>
      <protection locked="0"/>
    </xf>
    <xf numFmtId="165" fontId="0" fillId="0" borderId="0" xfId="0" applyNumberFormat="1" applyProtection="1"/>
    <xf numFmtId="0" fontId="0" fillId="0" borderId="4" xfId="0" applyBorder="1" applyAlignment="1" applyProtection="1">
      <alignment horizontal="center" wrapText="1"/>
    </xf>
    <xf numFmtId="9" fontId="0" fillId="0" borderId="4" xfId="3" applyFont="1" applyFill="1" applyBorder="1" applyProtection="1"/>
    <xf numFmtId="166" fontId="0" fillId="0" borderId="4" xfId="2" applyNumberFormat="1" applyFont="1" applyFill="1" applyBorder="1" applyProtection="1"/>
    <xf numFmtId="0" fontId="5" fillId="0" borderId="0" xfId="0" applyFont="1" applyAlignment="1">
      <alignment horizontal="left"/>
    </xf>
    <xf numFmtId="0" fontId="0" fillId="0" borderId="4" xfId="0" applyBorder="1"/>
    <xf numFmtId="0" fontId="0" fillId="0" borderId="4" xfId="0" applyBorder="1" applyAlignment="1">
      <alignment wrapText="1"/>
    </xf>
    <xf numFmtId="0" fontId="0" fillId="0" borderId="4" xfId="0" applyBorder="1" applyAlignment="1">
      <alignment vertical="center" wrapText="1"/>
    </xf>
    <xf numFmtId="0" fontId="0" fillId="0" borderId="4" xfId="0" applyBorder="1" applyAlignment="1">
      <alignment horizontal="left" vertical="center" wrapText="1" indent="1"/>
    </xf>
    <xf numFmtId="0" fontId="5" fillId="0" borderId="0" xfId="0" applyFont="1" applyAlignment="1">
      <alignment horizontal="center" vertical="center" wrapText="1"/>
    </xf>
    <xf numFmtId="0" fontId="0" fillId="0" borderId="0" xfId="0" applyAlignment="1">
      <alignment horizontal="left"/>
    </xf>
    <xf numFmtId="0" fontId="0" fillId="12" borderId="0" xfId="0" applyFont="1" applyFill="1" applyBorder="1" applyAlignment="1" applyProtection="1">
      <alignment vertical="center" wrapText="1"/>
    </xf>
    <xf numFmtId="0" fontId="0" fillId="0" borderId="0" xfId="0" applyAlignment="1">
      <alignment horizontal="left" vertical="center" wrapText="1"/>
    </xf>
    <xf numFmtId="0" fontId="0" fillId="0" borderId="4" xfId="0" applyBorder="1" applyAlignment="1">
      <alignment horizontal="left"/>
    </xf>
    <xf numFmtId="0" fontId="0" fillId="3" borderId="4" xfId="0" applyFill="1" applyBorder="1" applyAlignment="1" applyProtection="1">
      <alignment horizontal="left"/>
      <protection locked="0"/>
    </xf>
    <xf numFmtId="0" fontId="15" fillId="0" borderId="0" xfId="0" applyFont="1"/>
    <xf numFmtId="0" fontId="3" fillId="0" borderId="0" xfId="0" applyFont="1"/>
    <xf numFmtId="0" fontId="5" fillId="0" borderId="4" xfId="0" applyFont="1" applyBorder="1" applyAlignment="1">
      <alignment horizontal="center" vertical="center" wrapText="1"/>
    </xf>
    <xf numFmtId="0" fontId="5" fillId="0" borderId="4" xfId="0" applyFont="1" applyBorder="1" applyAlignment="1">
      <alignment horizontal="center" wrapText="1"/>
    </xf>
    <xf numFmtId="44" fontId="0" fillId="11" borderId="4" xfId="1" applyFont="1" applyFill="1" applyBorder="1"/>
    <xf numFmtId="44" fontId="0" fillId="9" borderId="4" xfId="1" applyFont="1" applyFill="1" applyBorder="1"/>
    <xf numFmtId="0" fontId="0" fillId="0" borderId="4" xfId="0" applyBorder="1" applyAlignment="1">
      <alignment horizontal="left" vertical="center" indent="1"/>
    </xf>
    <xf numFmtId="165" fontId="0" fillId="9" borderId="4" xfId="1" applyNumberFormat="1" applyFont="1" applyFill="1" applyBorder="1"/>
    <xf numFmtId="0" fontId="5" fillId="0" borderId="4" xfId="0" applyFont="1" applyBorder="1" applyAlignment="1">
      <alignment horizontal="right" vertical="center"/>
    </xf>
    <xf numFmtId="165" fontId="0" fillId="0" borderId="4" xfId="1" applyNumberFormat="1" applyFont="1" applyFill="1" applyBorder="1"/>
    <xf numFmtId="0" fontId="0" fillId="0" borderId="0" xfId="0" applyAlignment="1">
      <alignment horizontal="right" vertical="center" indent="1"/>
    </xf>
    <xf numFmtId="165" fontId="0" fillId="0" borderId="0" xfId="1" applyNumberFormat="1" applyFont="1"/>
    <xf numFmtId="0" fontId="0" fillId="0" borderId="0" xfId="0" applyAlignment="1">
      <alignment horizontal="right"/>
    </xf>
    <xf numFmtId="0" fontId="0" fillId="0" borderId="0" xfId="0" applyAlignment="1">
      <alignment horizontal="center"/>
    </xf>
    <xf numFmtId="0" fontId="5" fillId="0" borderId="0" xfId="0" applyFont="1" applyAlignment="1">
      <alignment horizontal="right" vertical="center" wrapText="1"/>
    </xf>
    <xf numFmtId="0" fontId="6" fillId="0" borderId="0" xfId="0" applyFont="1" applyAlignment="1">
      <alignment vertical="center" wrapText="1"/>
    </xf>
    <xf numFmtId="0" fontId="0" fillId="0" borderId="0" xfId="0" applyAlignment="1">
      <alignment horizontal="center" vertical="top" wrapText="1"/>
    </xf>
    <xf numFmtId="14" fontId="12" fillId="3" borderId="4" xfId="0" applyNumberFormat="1" applyFont="1" applyFill="1" applyBorder="1" applyAlignment="1" applyProtection="1">
      <alignment horizontal="left"/>
      <protection locked="0"/>
    </xf>
    <xf numFmtId="0" fontId="2" fillId="0" borderId="0" xfId="0" applyFont="1"/>
    <xf numFmtId="0" fontId="5" fillId="0" borderId="0" xfId="0" applyFont="1" applyAlignment="1">
      <alignment vertical="center"/>
    </xf>
    <xf numFmtId="0" fontId="5" fillId="0" borderId="4" xfId="0" applyFont="1" applyBorder="1" applyAlignment="1">
      <alignment horizontal="center"/>
    </xf>
    <xf numFmtId="0" fontId="2" fillId="0" borderId="0" xfId="0" applyFont="1" applyAlignment="1">
      <alignment horizontal="center"/>
    </xf>
    <xf numFmtId="0" fontId="5" fillId="0" borderId="4" xfId="0" applyFont="1" applyBorder="1" applyAlignment="1">
      <alignment horizontal="center" vertical="center"/>
    </xf>
    <xf numFmtId="165" fontId="0" fillId="3" borderId="4" xfId="0" applyNumberFormat="1" applyFill="1" applyBorder="1" applyAlignment="1" applyProtection="1">
      <alignment vertical="center" wrapText="1"/>
      <protection locked="0"/>
    </xf>
    <xf numFmtId="44" fontId="0" fillId="0" borderId="0" xfId="0" applyNumberFormat="1" applyAlignment="1">
      <alignment vertical="center" wrapText="1"/>
    </xf>
    <xf numFmtId="0" fontId="6" fillId="7" borderId="4" xfId="0" applyFont="1" applyFill="1" applyBorder="1" applyAlignment="1">
      <alignment vertical="center" wrapText="1"/>
    </xf>
    <xf numFmtId="0" fontId="0" fillId="0" borderId="4" xfId="0" applyBorder="1" applyAlignment="1">
      <alignment horizontal="left" vertical="center" wrapText="1"/>
    </xf>
    <xf numFmtId="0" fontId="5" fillId="0" borderId="4" xfId="0" applyFont="1" applyBorder="1" applyAlignment="1">
      <alignment horizontal="right" vertical="center" wrapText="1"/>
    </xf>
    <xf numFmtId="0" fontId="0" fillId="7" borderId="4" xfId="0" applyFill="1" applyBorder="1" applyAlignment="1">
      <alignment vertical="center" wrapText="1"/>
    </xf>
    <xf numFmtId="165" fontId="0" fillId="0" borderId="4" xfId="0" applyNumberFormat="1" applyBorder="1" applyAlignment="1">
      <alignment vertical="center" wrapText="1"/>
    </xf>
    <xf numFmtId="0" fontId="6" fillId="5" borderId="4" xfId="0" applyFont="1" applyFill="1" applyBorder="1" applyAlignment="1">
      <alignment vertical="center" wrapText="1"/>
    </xf>
    <xf numFmtId="165" fontId="0" fillId="0" borderId="0" xfId="0" applyNumberFormat="1" applyAlignment="1">
      <alignment vertical="center" wrapText="1"/>
    </xf>
    <xf numFmtId="165" fontId="6" fillId="4" borderId="4" xfId="1" applyNumberFormat="1" applyFont="1" applyFill="1" applyBorder="1" applyAlignment="1" applyProtection="1">
      <alignment vertical="center" wrapText="1"/>
    </xf>
    <xf numFmtId="165" fontId="0" fillId="10" borderId="4" xfId="1" applyNumberFormat="1" applyFont="1" applyFill="1" applyBorder="1" applyAlignment="1" applyProtection="1">
      <alignment vertical="center" wrapText="1"/>
    </xf>
    <xf numFmtId="165" fontId="6" fillId="0" borderId="4" xfId="0" applyNumberFormat="1" applyFont="1" applyFill="1" applyBorder="1" applyAlignment="1" applyProtection="1">
      <alignment vertical="center" wrapText="1"/>
    </xf>
    <xf numFmtId="165" fontId="7" fillId="0" borderId="4" xfId="1" applyNumberFormat="1" applyFont="1" applyFill="1" applyBorder="1" applyAlignment="1" applyProtection="1">
      <alignment vertical="center" wrapText="1"/>
    </xf>
    <xf numFmtId="9" fontId="0" fillId="0" borderId="4" xfId="3" applyFont="1" applyBorder="1" applyProtection="1"/>
    <xf numFmtId="43" fontId="0" fillId="0" borderId="4" xfId="2" applyFont="1" applyBorder="1" applyProtection="1"/>
    <xf numFmtId="166" fontId="0" fillId="0" borderId="4" xfId="2" applyNumberFormat="1" applyFont="1" applyBorder="1" applyProtection="1"/>
    <xf numFmtId="9" fontId="0" fillId="0" borderId="0" xfId="3" applyFont="1" applyProtection="1"/>
    <xf numFmtId="9" fontId="0" fillId="0" borderId="0" xfId="0" applyNumberFormat="1" applyProtection="1"/>
    <xf numFmtId="43" fontId="0" fillId="0" borderId="4" xfId="0" applyNumberFormat="1" applyBorder="1" applyProtection="1"/>
    <xf numFmtId="43" fontId="0" fillId="0" borderId="0" xfId="2" applyFont="1" applyBorder="1" applyProtection="1"/>
    <xf numFmtId="167" fontId="0" fillId="3" borderId="4" xfId="3" applyNumberFormat="1" applyFont="1" applyFill="1" applyBorder="1" applyAlignment="1" applyProtection="1">
      <alignment vertical="center"/>
      <protection locked="0"/>
    </xf>
    <xf numFmtId="165" fontId="0" fillId="0" borderId="0" xfId="0" applyNumberFormat="1" applyAlignment="1" applyProtection="1">
      <alignment vertical="center"/>
    </xf>
    <xf numFmtId="165" fontId="0" fillId="8" borderId="0" xfId="0" applyNumberFormat="1" applyFill="1" applyAlignment="1" applyProtection="1">
      <alignment vertical="center"/>
    </xf>
    <xf numFmtId="165" fontId="0" fillId="0" borderId="0" xfId="0" applyNumberFormat="1" applyFill="1" applyProtection="1"/>
    <xf numFmtId="43" fontId="0" fillId="0" borderId="0" xfId="2" applyFont="1" applyProtection="1"/>
    <xf numFmtId="0" fontId="5" fillId="0" borderId="0" xfId="0" applyFont="1" applyAlignment="1" applyProtection="1">
      <alignment horizontal="center" vertical="center" wrapText="1"/>
    </xf>
    <xf numFmtId="0" fontId="0" fillId="0" borderId="6" xfId="0" applyFont="1" applyBorder="1" applyAlignment="1" applyProtection="1">
      <alignment horizontal="center" vertical="center"/>
    </xf>
    <xf numFmtId="0" fontId="0" fillId="0" borderId="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0" fillId="10" borderId="4" xfId="0" applyFont="1" applyFill="1" applyBorder="1" applyAlignment="1" applyProtection="1">
      <alignment vertical="center" wrapText="1"/>
    </xf>
    <xf numFmtId="0" fontId="5" fillId="0" borderId="4" xfId="0" applyFont="1" applyBorder="1" applyAlignment="1" applyProtection="1">
      <alignment vertical="center" wrapText="1"/>
    </xf>
    <xf numFmtId="0" fontId="19" fillId="0" borderId="0" xfId="4"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Border="1" applyAlignment="1" applyProtection="1">
      <alignment horizontal="right" vertical="center" wrapText="1"/>
    </xf>
    <xf numFmtId="0" fontId="18" fillId="0" borderId="0" xfId="0" applyFont="1" applyAlignment="1" applyProtection="1">
      <alignment horizontal="left" vertical="center"/>
    </xf>
    <xf numFmtId="0" fontId="0" fillId="0" borderId="1" xfId="0" applyBorder="1" applyProtection="1"/>
    <xf numFmtId="0" fontId="5" fillId="0" borderId="1" xfId="0" applyFont="1" applyBorder="1" applyAlignment="1" applyProtection="1">
      <alignment horizontal="center" vertical="center" wrapText="1"/>
    </xf>
    <xf numFmtId="0" fontId="18" fillId="0" borderId="1" xfId="0" applyFont="1" applyBorder="1" applyAlignment="1" applyProtection="1">
      <alignment horizontal="centerContinuous"/>
    </xf>
    <xf numFmtId="0" fontId="0" fillId="0" borderId="1" xfId="0" applyFont="1" applyBorder="1" applyAlignment="1" applyProtection="1">
      <alignment horizontal="centerContinuous"/>
    </xf>
    <xf numFmtId="0" fontId="0" fillId="0" borderId="0" xfId="0" applyFont="1" applyBorder="1" applyAlignment="1" applyProtection="1">
      <alignment horizontal="right" vertical="center" wrapText="1" indent="1"/>
    </xf>
    <xf numFmtId="0" fontId="5" fillId="0" borderId="0" xfId="0" applyFont="1" applyBorder="1" applyAlignment="1" applyProtection="1">
      <alignment horizontal="center" wrapText="1"/>
    </xf>
    <xf numFmtId="0" fontId="0" fillId="0" borderId="1" xfId="0" applyFont="1" applyBorder="1" applyAlignment="1" applyProtection="1">
      <alignment horizontal="center" wrapText="1"/>
    </xf>
    <xf numFmtId="0" fontId="0" fillId="0" borderId="1" xfId="0" applyFont="1" applyBorder="1" applyProtection="1"/>
    <xf numFmtId="0" fontId="17" fillId="0" borderId="1" xfId="0" applyFont="1" applyBorder="1" applyAlignment="1" applyProtection="1">
      <alignment horizontal="center"/>
    </xf>
    <xf numFmtId="0" fontId="0" fillId="0" borderId="1" xfId="0" applyBorder="1" applyProtection="1">
      <protection locked="0"/>
    </xf>
    <xf numFmtId="0" fontId="0" fillId="0" borderId="1" xfId="0" applyBorder="1" applyAlignment="1" applyProtection="1">
      <alignment horizontal="centerContinuous"/>
      <protection locked="0"/>
    </xf>
    <xf numFmtId="0" fontId="17" fillId="0" borderId="1" xfId="0" applyFont="1" applyBorder="1" applyAlignment="1" applyProtection="1">
      <alignment horizontal="centerContinuous" vertical="center" wrapText="1"/>
    </xf>
    <xf numFmtId="0" fontId="17" fillId="0" borderId="0" xfId="0" applyFont="1" applyFill="1" applyAlignment="1" applyProtection="1">
      <alignment horizontal="left" vertical="center"/>
    </xf>
    <xf numFmtId="0" fontId="12" fillId="0" borderId="0" xfId="0" applyFont="1" applyFill="1" applyBorder="1" applyProtection="1"/>
    <xf numFmtId="0" fontId="13" fillId="0" borderId="0" xfId="0" applyFont="1" applyFill="1" applyBorder="1" applyAlignment="1" applyProtection="1">
      <alignment horizontal="right"/>
    </xf>
    <xf numFmtId="0" fontId="12" fillId="0" borderId="0" xfId="0" applyFont="1" applyFill="1" applyBorder="1" applyAlignment="1" applyProtection="1">
      <alignment horizontal="left"/>
    </xf>
    <xf numFmtId="0" fontId="13" fillId="0" borderId="12" xfId="0" applyFont="1" applyFill="1" applyBorder="1" applyAlignment="1" applyProtection="1">
      <alignment horizontal="right"/>
    </xf>
    <xf numFmtId="0" fontId="0" fillId="0" borderId="4" xfId="0" applyFont="1" applyFill="1" applyBorder="1" applyAlignment="1" applyProtection="1">
      <alignment vertical="center" wrapText="1"/>
    </xf>
    <xf numFmtId="0" fontId="0" fillId="0" borderId="4" xfId="0" applyBorder="1" applyAlignment="1" applyProtection="1">
      <alignment vertical="center" wrapText="1"/>
    </xf>
    <xf numFmtId="0" fontId="0" fillId="0" borderId="4" xfId="0" applyFont="1" applyFill="1" applyBorder="1" applyAlignment="1" applyProtection="1">
      <alignment vertical="center"/>
    </xf>
    <xf numFmtId="0" fontId="11" fillId="0" borderId="0" xfId="0" applyFont="1" applyAlignment="1" applyProtection="1">
      <alignment vertical="center" wrapText="1"/>
    </xf>
    <xf numFmtId="0" fontId="3" fillId="0" borderId="0" xfId="0" applyFont="1" applyBorder="1" applyAlignment="1" applyProtection="1">
      <alignment vertical="center"/>
    </xf>
    <xf numFmtId="0" fontId="17" fillId="0" borderId="1" xfId="0" applyFont="1" applyBorder="1" applyAlignment="1" applyProtection="1">
      <alignment horizontal="centerContinuous" vertical="center"/>
    </xf>
    <xf numFmtId="44" fontId="1" fillId="0" borderId="4" xfId="1" applyFont="1" applyFill="1" applyBorder="1" applyAlignment="1" applyProtection="1">
      <alignment vertical="center" wrapText="1"/>
      <protection locked="0"/>
    </xf>
    <xf numFmtId="0" fontId="21" fillId="0" borderId="1" xfId="0" applyFont="1" applyBorder="1" applyAlignment="1">
      <alignment horizontal="centerContinuous"/>
    </xf>
    <xf numFmtId="0" fontId="21" fillId="0" borderId="1" xfId="0" applyFont="1" applyBorder="1" applyAlignment="1" applyProtection="1">
      <alignment horizontal="centerContinuous"/>
    </xf>
    <xf numFmtId="0" fontId="18" fillId="0" borderId="1" xfId="0" applyFont="1" applyBorder="1" applyAlignment="1">
      <alignment horizontal="centerContinuous"/>
    </xf>
    <xf numFmtId="0" fontId="5" fillId="0" borderId="1" xfId="0" applyFont="1" applyBorder="1" applyAlignment="1" applyProtection="1">
      <alignment horizontal="left" vertical="center"/>
    </xf>
    <xf numFmtId="0" fontId="17" fillId="0" borderId="1" xfId="0" applyFont="1" applyBorder="1" applyAlignment="1" applyProtection="1">
      <alignment horizontal="left" vertical="center"/>
    </xf>
    <xf numFmtId="0" fontId="0" fillId="0" borderId="0" xfId="0" applyFont="1" applyAlignment="1" applyProtection="1">
      <alignment horizontal="centerContinuous" vertical="center" wrapText="1"/>
    </xf>
    <xf numFmtId="0" fontId="3" fillId="0" borderId="0" xfId="0" applyFont="1" applyBorder="1" applyAlignment="1" applyProtection="1">
      <alignment horizontal="left" vertical="center"/>
    </xf>
    <xf numFmtId="0" fontId="17" fillId="0" borderId="1" xfId="0" applyFont="1" applyBorder="1" applyAlignment="1" applyProtection="1">
      <alignment horizontal="left"/>
    </xf>
    <xf numFmtId="0" fontId="5" fillId="0" borderId="0" xfId="0" applyFont="1" applyAlignment="1">
      <alignment vertical="center" wrapText="1"/>
    </xf>
    <xf numFmtId="0" fontId="10" fillId="0" borderId="0" xfId="0" applyFont="1" applyAlignment="1">
      <alignment vertical="center" wrapText="1"/>
    </xf>
    <xf numFmtId="0" fontId="3" fillId="0" borderId="0" xfId="0" applyFont="1" applyAlignment="1">
      <alignment vertical="center" wrapText="1"/>
    </xf>
    <xf numFmtId="44" fontId="0" fillId="0" borderId="0" xfId="1" applyFont="1" applyAlignment="1" applyProtection="1">
      <alignment vertical="center" wrapText="1"/>
    </xf>
    <xf numFmtId="44" fontId="0" fillId="0" borderId="4" xfId="0" applyNumberFormat="1" applyBorder="1" applyAlignment="1">
      <alignment vertical="center" wrapText="1"/>
    </xf>
    <xf numFmtId="0" fontId="0" fillId="0" borderId="0" xfId="0" applyAlignment="1">
      <alignment horizontal="left" vertical="center" wrapText="1" indent="1"/>
    </xf>
    <xf numFmtId="0" fontId="0" fillId="0" borderId="0" xfId="0" applyAlignment="1">
      <alignment horizontal="right" vertical="center" wrapText="1"/>
    </xf>
    <xf numFmtId="44" fontId="0" fillId="0" borderId="4" xfId="1" applyFont="1" applyBorder="1" applyAlignment="1" applyProtection="1">
      <alignment vertical="center" wrapText="1"/>
    </xf>
    <xf numFmtId="0" fontId="0" fillId="3" borderId="4" xfId="0" applyFill="1" applyBorder="1" applyAlignment="1" applyProtection="1">
      <alignment horizontal="left" vertical="center" wrapText="1" indent="1"/>
      <protection locked="0"/>
    </xf>
    <xf numFmtId="0" fontId="0" fillId="3" borderId="4" xfId="0" applyFill="1" applyBorder="1" applyAlignment="1" applyProtection="1">
      <alignment horizontal="left" vertical="center" wrapText="1"/>
      <protection locked="0"/>
    </xf>
    <xf numFmtId="0" fontId="0" fillId="8" borderId="0" xfId="0" applyFill="1" applyAlignment="1">
      <alignment vertical="center" wrapText="1"/>
    </xf>
    <xf numFmtId="44" fontId="0" fillId="8" borderId="0" xfId="0" applyNumberFormat="1" applyFill="1" applyAlignment="1">
      <alignment vertical="center" wrapText="1"/>
    </xf>
    <xf numFmtId="0" fontId="10" fillId="0" borderId="0" xfId="0" applyFont="1"/>
    <xf numFmtId="0" fontId="5" fillId="0" borderId="0" xfId="0" applyFont="1" applyBorder="1" applyAlignment="1" applyProtection="1">
      <alignment horizontal="center" vertical="center" wrapText="1"/>
    </xf>
    <xf numFmtId="0" fontId="20" fillId="14" borderId="4" xfId="0" applyFont="1" applyFill="1" applyBorder="1" applyAlignment="1" applyProtection="1">
      <alignment horizontal="center" wrapText="1"/>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0" fillId="0" borderId="7" xfId="0" applyFont="1" applyBorder="1" applyAlignment="1" applyProtection="1">
      <alignment vertical="center" wrapText="1"/>
    </xf>
    <xf numFmtId="0" fontId="0" fillId="0" borderId="2"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2" xfId="0" applyFont="1" applyBorder="1" applyAlignment="1" applyProtection="1">
      <alignment vertical="center" wrapText="1"/>
    </xf>
    <xf numFmtId="0" fontId="0" fillId="0" borderId="11" xfId="0" applyFont="1" applyBorder="1" applyAlignment="1" applyProtection="1">
      <alignment vertical="center" wrapText="1"/>
    </xf>
    <xf numFmtId="0" fontId="23" fillId="0" borderId="12" xfId="0" applyFont="1" applyFill="1" applyBorder="1" applyAlignment="1" applyProtection="1">
      <alignment wrapText="1"/>
    </xf>
    <xf numFmtId="0" fontId="0" fillId="0" borderId="11" xfId="0" applyBorder="1" applyAlignment="1" applyProtection="1">
      <alignment vertical="center" wrapText="1"/>
    </xf>
    <xf numFmtId="0" fontId="0" fillId="0" borderId="12" xfId="0" applyBorder="1" applyAlignment="1" applyProtection="1">
      <alignment vertical="center" wrapText="1"/>
    </xf>
    <xf numFmtId="0" fontId="5" fillId="14" borderId="5" xfId="0" applyFont="1" applyFill="1" applyBorder="1" applyAlignment="1" applyProtection="1">
      <alignment vertical="center" wrapText="1"/>
    </xf>
    <xf numFmtId="0" fontId="0" fillId="14" borderId="3" xfId="0" applyFont="1" applyFill="1" applyBorder="1" applyAlignment="1" applyProtection="1">
      <alignment vertical="center" wrapText="1"/>
    </xf>
    <xf numFmtId="0" fontId="0" fillId="14" borderId="6" xfId="0" applyFont="1" applyFill="1" applyBorder="1" applyAlignment="1" applyProtection="1">
      <alignment vertical="center" wrapText="1"/>
    </xf>
    <xf numFmtId="0" fontId="13" fillId="14" borderId="5" xfId="0" applyFont="1" applyFill="1" applyBorder="1" applyAlignment="1" applyProtection="1">
      <alignment horizontal="left"/>
    </xf>
    <xf numFmtId="0" fontId="13" fillId="14" borderId="3" xfId="0" applyFont="1" applyFill="1" applyBorder="1" applyAlignment="1" applyProtection="1">
      <alignment horizontal="center"/>
    </xf>
    <xf numFmtId="0" fontId="2" fillId="14" borderId="6" xfId="0" applyFont="1" applyFill="1" applyBorder="1" applyProtection="1"/>
    <xf numFmtId="0" fontId="13" fillId="14" borderId="6" xfId="0" applyFont="1" applyFill="1" applyBorder="1" applyAlignment="1" applyProtection="1">
      <alignment horizontal="center" wrapText="1"/>
    </xf>
    <xf numFmtId="0" fontId="13" fillId="14" borderId="4" xfId="0" applyFont="1" applyFill="1" applyBorder="1" applyAlignment="1" applyProtection="1">
      <alignment horizontal="center"/>
    </xf>
    <xf numFmtId="0" fontId="13" fillId="14" borderId="14" xfId="0" applyFont="1" applyFill="1" applyBorder="1" applyAlignment="1" applyProtection="1">
      <alignment horizontal="center"/>
    </xf>
    <xf numFmtId="0" fontId="0" fillId="14" borderId="4" xfId="0" applyFont="1" applyFill="1" applyBorder="1" applyAlignment="1" applyProtection="1">
      <alignment vertical="center" wrapText="1"/>
    </xf>
    <xf numFmtId="0" fontId="5" fillId="14" borderId="4" xfId="0" applyFont="1" applyFill="1" applyBorder="1" applyAlignment="1" applyProtection="1">
      <alignment horizontal="center" vertical="center" wrapText="1"/>
    </xf>
    <xf numFmtId="0" fontId="5" fillId="14" borderId="4" xfId="0" applyFont="1" applyFill="1" applyBorder="1" applyAlignment="1" applyProtection="1">
      <alignment horizontal="center" vertical="center"/>
    </xf>
    <xf numFmtId="0" fontId="17" fillId="0" borderId="1" xfId="0" applyFont="1" applyBorder="1" applyAlignment="1" applyProtection="1">
      <alignment horizontal="center" vertical="center"/>
    </xf>
    <xf numFmtId="0" fontId="0" fillId="0" borderId="1" xfId="0" applyFont="1" applyBorder="1" applyAlignment="1" applyProtection="1">
      <alignment horizontal="left"/>
    </xf>
    <xf numFmtId="0" fontId="0" fillId="0" borderId="0" xfId="0" applyAlignment="1">
      <alignment horizontal="center" vertical="center"/>
    </xf>
    <xf numFmtId="0" fontId="24" fillId="0" borderId="0" xfId="0" applyFont="1"/>
    <xf numFmtId="44" fontId="0" fillId="0" borderId="0" xfId="0" applyNumberFormat="1" applyFill="1" applyAlignment="1" applyProtection="1">
      <alignment vertical="center"/>
    </xf>
    <xf numFmtId="0" fontId="11" fillId="0" borderId="0" xfId="0" applyFont="1" applyFill="1" applyBorder="1" applyAlignment="1" applyProtection="1">
      <alignment vertical="center" wrapText="1"/>
    </xf>
    <xf numFmtId="0" fontId="11" fillId="0" borderId="0" xfId="0" applyFont="1" applyBorder="1" applyProtection="1"/>
    <xf numFmtId="0" fontId="11" fillId="0" borderId="0" xfId="0" applyFont="1" applyBorder="1" applyAlignment="1" applyProtection="1">
      <alignment wrapText="1"/>
    </xf>
    <xf numFmtId="0" fontId="22" fillId="0" borderId="0" xfId="0" applyFont="1" applyAlignment="1">
      <alignment horizontal="left" vertical="center"/>
    </xf>
    <xf numFmtId="0" fontId="17" fillId="0" borderId="0" xfId="0" applyFont="1" applyBorder="1" applyAlignment="1" applyProtection="1"/>
    <xf numFmtId="0" fontId="0" fillId="0" borderId="0" xfId="0" applyBorder="1" applyAlignment="1">
      <alignment horizontal="left"/>
    </xf>
    <xf numFmtId="0" fontId="0" fillId="0" borderId="1" xfId="0" applyFill="1" applyBorder="1" applyProtection="1"/>
    <xf numFmtId="0" fontId="0" fillId="0" borderId="1" xfId="0" applyBorder="1" applyAlignment="1">
      <alignment horizontal="centerContinuous"/>
    </xf>
    <xf numFmtId="0" fontId="0" fillId="0" borderId="1" xfId="0" applyFill="1" applyBorder="1" applyAlignment="1">
      <alignment horizontal="centerContinuous"/>
    </xf>
    <xf numFmtId="0" fontId="5" fillId="0" borderId="0" xfId="0" applyFont="1" applyAlignment="1" applyProtection="1"/>
    <xf numFmtId="0" fontId="0" fillId="0" borderId="14" xfId="0" applyBorder="1" applyAlignment="1" applyProtection="1">
      <alignment vertical="center" wrapText="1"/>
    </xf>
    <xf numFmtId="0" fontId="0" fillId="0" borderId="9" xfId="0" applyFont="1" applyFill="1" applyBorder="1" applyAlignment="1" applyProtection="1">
      <alignment vertical="center" wrapText="1"/>
    </xf>
    <xf numFmtId="0" fontId="20" fillId="14" borderId="6" xfId="0" applyFont="1" applyFill="1" applyBorder="1" applyAlignment="1" applyProtection="1">
      <alignment horizontal="center" wrapText="1"/>
    </xf>
    <xf numFmtId="0" fontId="0" fillId="0" borderId="4"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4" xfId="0" applyBorder="1" applyAlignment="1">
      <alignment vertical="center"/>
    </xf>
    <xf numFmtId="0" fontId="25" fillId="14" borderId="4" xfId="0" applyFont="1" applyFill="1" applyBorder="1" applyAlignment="1" applyProtection="1">
      <alignment horizontal="center" wrapText="1"/>
    </xf>
    <xf numFmtId="0" fontId="0" fillId="2" borderId="5" xfId="0" applyFont="1" applyFill="1" applyBorder="1" applyAlignment="1" applyProtection="1">
      <alignment vertical="center" wrapText="1"/>
    </xf>
    <xf numFmtId="0" fontId="0" fillId="3" borderId="5" xfId="0" applyFont="1" applyFill="1" applyBorder="1" applyAlignment="1" applyProtection="1">
      <alignment vertical="center" wrapText="1"/>
      <protection locked="0"/>
    </xf>
    <xf numFmtId="0" fontId="0" fillId="3" borderId="7" xfId="0" applyFont="1" applyFill="1" applyBorder="1" applyAlignment="1" applyProtection="1">
      <alignment vertical="center" wrapText="1"/>
      <protection locked="0"/>
    </xf>
    <xf numFmtId="0" fontId="0" fillId="3" borderId="11" xfId="0" applyFont="1" applyFill="1" applyBorder="1" applyAlignment="1" applyProtection="1">
      <alignment vertical="center" wrapText="1"/>
      <protection locked="0"/>
    </xf>
    <xf numFmtId="0" fontId="0" fillId="0" borderId="6"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5" fillId="13" borderId="16" xfId="0" applyFont="1" applyFill="1" applyBorder="1" applyAlignment="1" applyProtection="1">
      <alignment horizontal="centerContinuous"/>
    </xf>
    <xf numFmtId="0" fontId="5" fillId="13" borderId="17" xfId="0" applyFont="1" applyFill="1" applyBorder="1" applyAlignment="1" applyProtection="1">
      <alignment horizontal="centerContinuous"/>
    </xf>
    <xf numFmtId="0" fontId="20" fillId="14" borderId="18" xfId="0" applyFont="1" applyFill="1" applyBorder="1" applyAlignment="1" applyProtection="1">
      <alignment horizontal="center" wrapText="1"/>
    </xf>
    <xf numFmtId="0" fontId="20" fillId="14" borderId="19" xfId="0" applyFont="1" applyFill="1" applyBorder="1" applyAlignment="1" applyProtection="1">
      <alignment horizontal="center" wrapText="1"/>
    </xf>
    <xf numFmtId="0" fontId="0" fillId="0" borderId="18" xfId="0" applyFill="1" applyBorder="1" applyAlignment="1">
      <alignment horizontal="center" vertical="center"/>
    </xf>
    <xf numFmtId="0" fontId="0" fillId="15" borderId="18" xfId="0" applyFill="1" applyBorder="1" applyAlignment="1">
      <alignment horizontal="center" vertical="center"/>
    </xf>
    <xf numFmtId="0" fontId="0" fillId="15" borderId="22"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15" borderId="20" xfId="0" applyFill="1" applyBorder="1" applyAlignment="1">
      <alignment horizontal="center" vertical="center"/>
    </xf>
    <xf numFmtId="0" fontId="8" fillId="10" borderId="4" xfId="0" applyFont="1" applyFill="1" applyBorder="1" applyAlignment="1" applyProtection="1">
      <alignment vertical="center" wrapText="1"/>
    </xf>
    <xf numFmtId="0" fontId="0" fillId="3" borderId="4" xfId="0" applyFill="1" applyBorder="1" applyAlignment="1" applyProtection="1">
      <alignment horizontal="center"/>
      <protection locked="0"/>
    </xf>
    <xf numFmtId="0" fontId="0" fillId="3" borderId="4" xfId="0" applyFill="1" applyBorder="1" applyAlignment="1" applyProtection="1">
      <alignment horizontal="center" vertical="center" wrapText="1"/>
      <protection locked="0"/>
    </xf>
    <xf numFmtId="43" fontId="0" fillId="0" borderId="4" xfId="2" applyFont="1" applyFill="1" applyBorder="1" applyProtection="1"/>
    <xf numFmtId="43" fontId="0" fillId="0" borderId="4" xfId="0" applyNumberFormat="1" applyFill="1" applyBorder="1" applyProtection="1"/>
    <xf numFmtId="0" fontId="26" fillId="0" borderId="0" xfId="0" applyFont="1" applyAlignment="1" applyProtection="1">
      <alignment horizontal="center"/>
    </xf>
    <xf numFmtId="0" fontId="0" fillId="0" borderId="6" xfId="0" applyBorder="1" applyProtection="1"/>
    <xf numFmtId="165" fontId="0" fillId="0" borderId="4" xfId="0" applyNumberFormat="1" applyBorder="1" applyProtection="1"/>
    <xf numFmtId="9" fontId="0" fillId="0" borderId="9" xfId="3" applyFont="1" applyFill="1" applyBorder="1" applyProtection="1"/>
    <xf numFmtId="9" fontId="0" fillId="0" borderId="9" xfId="3" applyFont="1" applyBorder="1" applyProtection="1"/>
    <xf numFmtId="0" fontId="0" fillId="3" borderId="9" xfId="0" applyFill="1" applyBorder="1" applyAlignment="1" applyProtection="1">
      <alignment horizontal="center"/>
      <protection locked="0"/>
    </xf>
    <xf numFmtId="0" fontId="0" fillId="3" borderId="9" xfId="0" applyFill="1" applyBorder="1" applyProtection="1">
      <protection locked="0"/>
    </xf>
    <xf numFmtId="0" fontId="0" fillId="0" borderId="2" xfId="0" applyBorder="1" applyProtection="1"/>
    <xf numFmtId="165" fontId="0" fillId="0" borderId="6" xfId="0" applyNumberFormat="1" applyBorder="1" applyProtection="1"/>
    <xf numFmtId="165" fontId="0" fillId="0" borderId="9" xfId="1" applyNumberFormat="1" applyFont="1" applyBorder="1" applyProtection="1"/>
    <xf numFmtId="0" fontId="0" fillId="0" borderId="10" xfId="0" applyBorder="1" applyProtection="1"/>
    <xf numFmtId="165" fontId="9" fillId="0" borderId="4" xfId="1" applyNumberFormat="1" applyFont="1" applyBorder="1" applyProtection="1"/>
    <xf numFmtId="0" fontId="0" fillId="0" borderId="0" xfId="0" applyFont="1" applyBorder="1" applyAlignment="1" applyProtection="1">
      <alignment horizontal="left" vertical="center"/>
    </xf>
    <xf numFmtId="0" fontId="0" fillId="3" borderId="5" xfId="0" applyFill="1" applyBorder="1" applyAlignment="1" applyProtection="1">
      <alignment horizontal="left" vertical="center"/>
      <protection locked="0"/>
    </xf>
    <xf numFmtId="0" fontId="5" fillId="0" borderId="0" xfId="0" applyFont="1" applyAlignment="1" applyProtection="1">
      <alignment horizontal="right" indent="1"/>
    </xf>
    <xf numFmtId="0" fontId="0" fillId="3" borderId="3" xfId="0" applyFill="1" applyBorder="1" applyAlignment="1" applyProtection="1">
      <alignment horizontal="center"/>
      <protection locked="0"/>
    </xf>
    <xf numFmtId="0" fontId="0" fillId="3" borderId="6" xfId="0" applyFont="1" applyFill="1" applyBorder="1" applyAlignment="1">
      <alignment vertical="center" wrapText="1"/>
    </xf>
    <xf numFmtId="0" fontId="0" fillId="0" borderId="1" xfId="0" applyBorder="1" applyAlignment="1" applyProtection="1">
      <alignment horizontal="left" vertical="center" indent="1"/>
    </xf>
    <xf numFmtId="165" fontId="0" fillId="0" borderId="1" xfId="0" applyNumberFormat="1" applyBorder="1" applyAlignment="1" applyProtection="1">
      <alignment vertical="center"/>
    </xf>
    <xf numFmtId="0" fontId="0" fillId="0" borderId="1" xfId="0" applyBorder="1" applyAlignment="1" applyProtection="1">
      <alignment vertical="center"/>
    </xf>
    <xf numFmtId="0" fontId="11" fillId="0" borderId="0" xfId="0" applyFont="1" applyBorder="1" applyAlignment="1" applyProtection="1">
      <alignment vertical="center"/>
    </xf>
    <xf numFmtId="165" fontId="0" fillId="0" borderId="4" xfId="0" applyNumberFormat="1" applyBorder="1" applyAlignment="1" applyProtection="1">
      <alignment vertical="center"/>
    </xf>
    <xf numFmtId="0" fontId="0" fillId="0" borderId="0" xfId="0" applyFont="1" applyAlignment="1" applyProtection="1">
      <alignment horizontal="left" indent="1"/>
    </xf>
    <xf numFmtId="0" fontId="0" fillId="0" borderId="0" xfId="0" applyFont="1" applyBorder="1" applyAlignment="1" applyProtection="1">
      <alignment vertical="center"/>
    </xf>
    <xf numFmtId="0" fontId="0" fillId="0" borderId="1" xfId="0" applyBorder="1" applyAlignment="1">
      <alignment vertical="center" wrapText="1"/>
    </xf>
    <xf numFmtId="44" fontId="0" fillId="0" borderId="1" xfId="0" applyNumberFormat="1" applyBorder="1" applyAlignment="1">
      <alignment vertical="center" wrapText="1"/>
    </xf>
    <xf numFmtId="0" fontId="3" fillId="0" borderId="0" xfId="0" applyFont="1" applyAlignment="1">
      <alignment vertical="center"/>
    </xf>
    <xf numFmtId="0" fontId="27" fillId="0" borderId="0" xfId="4" applyFont="1"/>
    <xf numFmtId="0" fontId="0"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0" fillId="0" borderId="0" xfId="0" applyFont="1" applyBorder="1" applyAlignment="1" applyProtection="1">
      <alignment horizontal="center" wrapText="1"/>
    </xf>
    <xf numFmtId="0" fontId="0" fillId="0" borderId="4" xfId="0" applyFont="1" applyBorder="1" applyAlignment="1" applyProtection="1">
      <alignment horizontal="left" vertical="center" indent="1"/>
    </xf>
    <xf numFmtId="14" fontId="12" fillId="3" borderId="4" xfId="0" applyNumberFormat="1" applyFont="1" applyFill="1" applyBorder="1" applyAlignment="1" applyProtection="1">
      <alignment horizontal="center"/>
      <protection locked="0"/>
    </xf>
    <xf numFmtId="14" fontId="0" fillId="3" borderId="4" xfId="0" applyNumberFormat="1"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3" xfId="0" applyFont="1" applyBorder="1" applyAlignment="1" applyProtection="1">
      <alignment horizontal="center" wrapText="1"/>
    </xf>
    <xf numFmtId="0" fontId="0" fillId="3" borderId="4"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14" borderId="3" xfId="0" applyFont="1" applyFill="1" applyBorder="1" applyAlignment="1" applyProtection="1">
      <alignment horizontal="center" vertical="center" wrapText="1"/>
    </xf>
    <xf numFmtId="0" fontId="0" fillId="14" borderId="6"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0" fillId="0" borderId="0" xfId="0" applyFont="1" applyFill="1" applyAlignment="1" applyProtection="1">
      <alignment horizontal="center" vertical="center" wrapText="1"/>
    </xf>
    <xf numFmtId="0" fontId="0" fillId="0" borderId="8"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3" borderId="4" xfId="0" applyFill="1" applyBorder="1" applyAlignment="1" applyProtection="1">
      <alignment horizontal="center" vertical="center"/>
      <protection locked="0"/>
    </xf>
    <xf numFmtId="0" fontId="0" fillId="0" borderId="0" xfId="0" applyAlignment="1" applyProtection="1">
      <alignment horizontal="left" vertical="center" wrapText="1"/>
    </xf>
    <xf numFmtId="0" fontId="0" fillId="12" borderId="5" xfId="0" applyFont="1" applyFill="1" applyBorder="1" applyAlignment="1" applyProtection="1">
      <alignment horizontal="left" vertical="center" wrapText="1" indent="1"/>
    </xf>
    <xf numFmtId="0" fontId="0" fillId="12" borderId="3" xfId="0" applyFont="1" applyFill="1" applyBorder="1" applyAlignment="1" applyProtection="1">
      <alignment horizontal="left" vertical="center" wrapText="1" indent="1"/>
    </xf>
    <xf numFmtId="0" fontId="0" fillId="12" borderId="6" xfId="0" applyFont="1" applyFill="1" applyBorder="1" applyAlignment="1" applyProtection="1">
      <alignment horizontal="left" vertical="center" wrapText="1" indent="1"/>
    </xf>
    <xf numFmtId="0" fontId="0" fillId="0" borderId="5" xfId="0" applyFont="1" applyBorder="1" applyAlignment="1" applyProtection="1">
      <alignment horizontal="left" vertical="center" indent="1"/>
    </xf>
    <xf numFmtId="0" fontId="0" fillId="0" borderId="3" xfId="0" applyFont="1" applyBorder="1" applyAlignment="1" applyProtection="1">
      <alignment horizontal="left" vertical="center" indent="1"/>
    </xf>
    <xf numFmtId="0" fontId="0" fillId="0" borderId="6" xfId="0" applyFont="1" applyBorder="1" applyAlignment="1" applyProtection="1">
      <alignment horizontal="left" vertical="center" indent="1"/>
    </xf>
    <xf numFmtId="0" fontId="0" fillId="3" borderId="5" xfId="0" applyFont="1" applyFill="1" applyBorder="1" applyAlignment="1" applyProtection="1">
      <alignment horizontal="left" vertical="center" wrapText="1"/>
      <protection locked="0"/>
    </xf>
    <xf numFmtId="0" fontId="0" fillId="3" borderId="6" xfId="0" applyFont="1" applyFill="1" applyBorder="1" applyAlignment="1" applyProtection="1">
      <alignment horizontal="left" vertical="center" wrapText="1"/>
      <protection locked="0"/>
    </xf>
    <xf numFmtId="0" fontId="0" fillId="3" borderId="4" xfId="0" applyFont="1" applyFill="1" applyBorder="1" applyAlignment="1" applyProtection="1">
      <alignment horizontal="left" vertical="center" wrapText="1"/>
      <protection locked="0"/>
    </xf>
    <xf numFmtId="0" fontId="15" fillId="0" borderId="0" xfId="0" applyFont="1" applyAlignment="1" applyProtection="1">
      <alignment horizontal="left" vertical="center" wrapText="1"/>
    </xf>
    <xf numFmtId="0" fontId="3" fillId="0" borderId="0" xfId="0" applyFont="1" applyBorder="1" applyAlignment="1" applyProtection="1">
      <alignment horizontal="left" vertical="top" wrapText="1"/>
    </xf>
    <xf numFmtId="14" fontId="0" fillId="3" borderId="5" xfId="0" applyNumberFormat="1"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xf>
    <xf numFmtId="0" fontId="12" fillId="0" borderId="3"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3" borderId="7" xfId="0" applyFont="1" applyFill="1" applyBorder="1" applyAlignment="1" applyProtection="1">
      <alignment horizontal="justify" vertical="top" wrapText="1"/>
      <protection locked="0"/>
    </xf>
    <xf numFmtId="0" fontId="2" fillId="3" borderId="2" xfId="0" applyFont="1" applyFill="1" applyBorder="1" applyAlignment="1" applyProtection="1">
      <alignment horizontal="justify" vertical="top" wrapText="1"/>
      <protection locked="0"/>
    </xf>
    <xf numFmtId="0" fontId="2" fillId="3" borderId="10" xfId="0" applyFont="1" applyFill="1" applyBorder="1" applyAlignment="1" applyProtection="1">
      <alignment horizontal="justify" vertical="top" wrapText="1"/>
      <protection locked="0"/>
    </xf>
    <xf numFmtId="0" fontId="2" fillId="3" borderId="12" xfId="0" applyFont="1" applyFill="1" applyBorder="1" applyAlignment="1" applyProtection="1">
      <alignment horizontal="justify" vertical="top" wrapText="1"/>
      <protection locked="0"/>
    </xf>
    <xf numFmtId="0" fontId="2" fillId="3" borderId="0" xfId="0" applyFont="1" applyFill="1" applyAlignment="1" applyProtection="1">
      <alignment horizontal="justify" vertical="top" wrapText="1"/>
      <protection locked="0"/>
    </xf>
    <xf numFmtId="0" fontId="2" fillId="3" borderId="13" xfId="0" applyFont="1" applyFill="1" applyBorder="1" applyAlignment="1" applyProtection="1">
      <alignment horizontal="justify" vertical="top" wrapText="1"/>
      <protection locked="0"/>
    </xf>
    <xf numFmtId="0" fontId="2" fillId="3" borderId="11" xfId="0" applyFont="1" applyFill="1" applyBorder="1" applyAlignment="1" applyProtection="1">
      <alignment horizontal="justify" vertical="top" wrapText="1"/>
      <protection locked="0"/>
    </xf>
    <xf numFmtId="0" fontId="2" fillId="3" borderId="1" xfId="0" applyFont="1" applyFill="1" applyBorder="1" applyAlignment="1" applyProtection="1">
      <alignment horizontal="justify" vertical="top" wrapText="1"/>
      <protection locked="0"/>
    </xf>
    <xf numFmtId="0" fontId="2" fillId="3" borderId="8" xfId="0" applyFont="1" applyFill="1" applyBorder="1" applyAlignment="1" applyProtection="1">
      <alignment horizontal="justify" vertical="top" wrapText="1"/>
      <protection locked="0"/>
    </xf>
    <xf numFmtId="0" fontId="12" fillId="3" borderId="5"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12" fillId="0" borderId="5" xfId="0" applyFont="1" applyFill="1" applyBorder="1" applyAlignment="1" applyProtection="1">
      <alignment horizontal="left" indent="1"/>
    </xf>
    <xf numFmtId="0" fontId="12" fillId="0" borderId="3" xfId="0" applyFont="1" applyFill="1" applyBorder="1" applyAlignment="1" applyProtection="1">
      <alignment horizontal="left" indent="1"/>
    </xf>
    <xf numFmtId="14" fontId="12" fillId="3" borderId="4" xfId="0" applyNumberFormat="1" applyFont="1" applyFill="1" applyBorder="1" applyAlignment="1" applyProtection="1">
      <alignment horizontal="left"/>
      <protection locked="0"/>
    </xf>
    <xf numFmtId="14" fontId="2" fillId="3" borderId="5" xfId="0" applyNumberFormat="1" applyFont="1" applyFill="1" applyBorder="1" applyAlignment="1" applyProtection="1">
      <alignment horizontal="left"/>
      <protection locked="0"/>
    </xf>
    <xf numFmtId="0" fontId="0" fillId="0" borderId="4" xfId="0" applyFont="1" applyBorder="1" applyAlignment="1" applyProtection="1">
      <alignment horizontal="left" vertical="center" wrapText="1" indent="1"/>
    </xf>
    <xf numFmtId="0" fontId="0" fillId="0" borderId="4" xfId="0" applyFont="1" applyBorder="1" applyAlignment="1" applyProtection="1">
      <alignment horizontal="left" vertical="center" indent="1"/>
    </xf>
    <xf numFmtId="0" fontId="0" fillId="0" borderId="4" xfId="0" applyBorder="1" applyAlignment="1">
      <alignment horizontal="center"/>
    </xf>
    <xf numFmtId="0" fontId="10" fillId="0" borderId="0" xfId="0" applyFont="1" applyAlignment="1">
      <alignment horizontal="left" vertical="center" wrapText="1"/>
    </xf>
    <xf numFmtId="0" fontId="0" fillId="0" borderId="4" xfId="0" applyBorder="1" applyAlignment="1">
      <alignment vertical="center" wrapText="1"/>
    </xf>
    <xf numFmtId="0" fontId="0" fillId="0" borderId="4" xfId="0" applyFont="1" applyBorder="1" applyAlignment="1" applyProtection="1">
      <alignment horizontal="center"/>
    </xf>
    <xf numFmtId="0" fontId="0" fillId="0" borderId="0" xfId="0" applyAlignment="1" applyProtection="1">
      <alignment horizontal="left" vertical="center"/>
    </xf>
    <xf numFmtId="0" fontId="0" fillId="0" borderId="5" xfId="0" applyFont="1" applyBorder="1" applyAlignment="1" applyProtection="1">
      <alignment horizontal="left" vertical="center" wrapText="1" indent="1"/>
    </xf>
    <xf numFmtId="0" fontId="0" fillId="0" borderId="3" xfId="0" applyFont="1" applyBorder="1" applyAlignment="1" applyProtection="1">
      <alignment horizontal="left" vertical="center" wrapText="1" indent="1"/>
    </xf>
    <xf numFmtId="0" fontId="0" fillId="0" borderId="6" xfId="0" applyFont="1" applyBorder="1" applyAlignment="1" applyProtection="1">
      <alignment horizontal="left" vertical="center" wrapText="1" indent="1"/>
    </xf>
    <xf numFmtId="0" fontId="0" fillId="3" borderId="4" xfId="0" applyFill="1" applyBorder="1" applyAlignment="1" applyProtection="1">
      <alignment horizontal="center" vertical="center" wrapText="1"/>
      <protection locked="0"/>
    </xf>
    <xf numFmtId="0" fontId="0" fillId="0" borderId="4" xfId="0" applyBorder="1" applyAlignment="1" applyProtection="1">
      <alignment horizontal="left" indent="1"/>
    </xf>
    <xf numFmtId="0" fontId="0" fillId="3" borderId="4" xfId="0" applyFill="1" applyBorder="1" applyAlignment="1" applyProtection="1">
      <alignment horizontal="left" vertical="center"/>
      <protection locked="0"/>
    </xf>
    <xf numFmtId="0" fontId="0" fillId="3" borderId="4" xfId="0" applyFill="1" applyBorder="1" applyAlignment="1" applyProtection="1">
      <alignment horizontal="left" wrapText="1"/>
      <protection locked="0"/>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5" xfId="0" applyBorder="1" applyAlignment="1">
      <alignment horizontal="left" indent="1"/>
    </xf>
    <xf numFmtId="0" fontId="0" fillId="0" borderId="3" xfId="0" applyBorder="1" applyAlignment="1">
      <alignment horizontal="left" indent="1"/>
    </xf>
    <xf numFmtId="0" fontId="0" fillId="0" borderId="6" xfId="0" applyBorder="1" applyAlignment="1">
      <alignment horizontal="left" indent="1"/>
    </xf>
    <xf numFmtId="0" fontId="0" fillId="3" borderId="4" xfId="0" applyFill="1" applyBorder="1" applyAlignment="1" applyProtection="1">
      <alignment horizontal="center" vertical="top" wrapText="1"/>
      <protection locked="0"/>
    </xf>
  </cellXfs>
  <cellStyles count="5">
    <cellStyle name="Comma" xfId="2" builtinId="3"/>
    <cellStyle name="Currency" xfId="1" builtinId="4"/>
    <cellStyle name="Hyperlink" xfId="4" builtinId="8"/>
    <cellStyle name="Normal" xfId="0" builtinId="0"/>
    <cellStyle name="Percent" xfId="3" builtinId="5"/>
  </cellStyles>
  <dxfs count="3">
    <dxf>
      <font>
        <color rgb="FF00B050"/>
      </font>
      <fill>
        <patternFill>
          <bgColor theme="9" tint="0.59996337778862885"/>
        </patternFill>
      </fill>
    </dxf>
    <dxf>
      <font>
        <color rgb="FF96001D"/>
      </font>
      <fill>
        <patternFill>
          <bgColor rgb="FFFFD9D9"/>
        </patternFill>
      </fill>
    </dxf>
    <dxf>
      <fill>
        <patternFill>
          <bgColor theme="9" tint="0.79998168889431442"/>
        </patternFill>
      </fill>
    </dxf>
  </dxfs>
  <tableStyles count="0" defaultTableStyle="TableStyleMedium2" defaultPivotStyle="PivotStyleLight16"/>
  <colors>
    <mruColors>
      <color rgb="FF96001D"/>
      <color rgb="FFFFD9D9"/>
      <color rgb="FF86E291"/>
      <color rgb="FFD4F6F2"/>
      <color rgb="FFE0FB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7620</xdr:rowOff>
    </xdr:from>
    <xdr:to>
      <xdr:col>9</xdr:col>
      <xdr:colOff>594360</xdr:colOff>
      <xdr:row>29</xdr:row>
      <xdr:rowOff>175260</xdr:rowOff>
    </xdr:to>
    <xdr:sp macro="" textlink="">
      <xdr:nvSpPr>
        <xdr:cNvPr id="2" name="TextBox 1">
          <a:extLst>
            <a:ext uri="{FF2B5EF4-FFF2-40B4-BE49-F238E27FC236}">
              <a16:creationId xmlns:a16="http://schemas.microsoft.com/office/drawing/2014/main" id="{7B5276D7-52D8-939B-F8BD-CFF70B4E3C73}"/>
            </a:ext>
          </a:extLst>
        </xdr:cNvPr>
        <xdr:cNvSpPr txBox="1"/>
      </xdr:nvSpPr>
      <xdr:spPr>
        <a:xfrm>
          <a:off x="7620" y="7620"/>
          <a:ext cx="6073140" cy="5471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a:p>
          <a:endParaRPr lang="en-US" sz="1100"/>
        </a:p>
        <a:p>
          <a:endParaRPr lang="en-US" sz="1100"/>
        </a:p>
        <a:p>
          <a:endParaRPr lang="en-US" sz="1100"/>
        </a:p>
        <a:p>
          <a:pPr algn="l"/>
          <a:r>
            <a:rPr lang="en-US" sz="1400" b="1">
              <a:solidFill>
                <a:srgbClr val="96001D"/>
              </a:solidFill>
            </a:rPr>
            <a:t>HOME ARP NOFO </a:t>
          </a:r>
          <a:endParaRPr lang="en-US" sz="1400"/>
        </a:p>
        <a:p>
          <a:endParaRPr lang="en-US" sz="1100"/>
        </a:p>
        <a:p>
          <a:r>
            <a:rPr lang="en-US" sz="1100"/>
            <a:t>Applicants will be required to submit one zip folder containing this excel file application as well as all relevant supporting documents. A comprehensive checklist of required documents can be found on the</a:t>
          </a:r>
          <a:r>
            <a:rPr lang="en-US" sz="1100" baseline="0"/>
            <a:t> Checklist tab</a:t>
          </a:r>
          <a:r>
            <a:rPr lang="en-US" sz="1100"/>
            <a:t>. All files should be organized into a folder hierarchy as shown in the tab. </a:t>
          </a:r>
        </a:p>
        <a:p>
          <a:endParaRPr lang="en-US" sz="1100"/>
        </a:p>
        <a:p>
          <a:r>
            <a:rPr lang="en-US" sz="1100"/>
            <a:t>Please complete all green shaded</a:t>
          </a:r>
          <a:r>
            <a:rPr lang="en-US" sz="1100" baseline="0"/>
            <a:t> cells applicable to your project. Any failure to provide necessary information may result in the application being considered incomplete. </a:t>
          </a:r>
        </a:p>
        <a:p>
          <a:endParaRPr lang="en-US" sz="1100" baseline="0"/>
        </a:p>
        <a:p>
          <a:r>
            <a:rPr lang="en-US" sz="1100" b="1" baseline="0">
              <a:solidFill>
                <a:srgbClr val="96001D"/>
              </a:solidFill>
            </a:rPr>
            <a:t>RENTAL HOUSING APPLICATIONS</a:t>
          </a:r>
        </a:p>
        <a:p>
          <a:r>
            <a:rPr lang="en-US" sz="1100" b="0" baseline="0">
              <a:solidFill>
                <a:sysClr val="windowText" lastClr="000000"/>
              </a:solidFill>
            </a:rPr>
            <a:t>Must complete Tabs 1-11.</a:t>
          </a:r>
        </a:p>
        <a:p>
          <a:endParaRPr lang="en-US" sz="1100" b="0" baseline="0">
            <a:solidFill>
              <a:sysClr val="windowText" lastClr="000000"/>
            </a:solidFill>
          </a:endParaRPr>
        </a:p>
        <a:p>
          <a:r>
            <a:rPr lang="en-US" sz="1100" b="1" baseline="0">
              <a:solidFill>
                <a:srgbClr val="96001D"/>
              </a:solidFill>
            </a:rPr>
            <a:t>HOME ARP NON-CONGREGATE SHELTER APPLICATIONS</a:t>
          </a:r>
        </a:p>
        <a:p>
          <a:r>
            <a:rPr lang="en-US" sz="1100" b="0">
              <a:solidFill>
                <a:sysClr val="windowText" lastClr="000000"/>
              </a:solidFill>
            </a:rPr>
            <a:t>Must complete Tabs 1-8</a:t>
          </a:r>
          <a:r>
            <a:rPr lang="en-US" sz="1100" b="0" baseline="0">
              <a:solidFill>
                <a:sysClr val="windowText" lastClr="000000"/>
              </a:solidFill>
            </a:rPr>
            <a:t> and Tabs 12-13.</a:t>
          </a:r>
          <a:endParaRPr lang="en-US" sz="1100" b="0">
            <a:solidFill>
              <a:sysClr val="windowText" lastClr="000000"/>
            </a:solidFill>
          </a:endParaRPr>
        </a:p>
      </xdr:txBody>
    </xdr:sp>
    <xdr:clientData/>
  </xdr:twoCellAnchor>
  <xdr:twoCellAnchor editAs="oneCell">
    <xdr:from>
      <xdr:col>3</xdr:col>
      <xdr:colOff>144780</xdr:colOff>
      <xdr:row>0</xdr:row>
      <xdr:rowOff>0</xdr:rowOff>
    </xdr:from>
    <xdr:to>
      <xdr:col>6</xdr:col>
      <xdr:colOff>435292</xdr:colOff>
      <xdr:row>3</xdr:row>
      <xdr:rowOff>165731</xdr:rowOff>
    </xdr:to>
    <xdr:pic>
      <xdr:nvPicPr>
        <xdr:cNvPr id="3" name="Picture 2">
          <a:extLst>
            <a:ext uri="{FF2B5EF4-FFF2-40B4-BE49-F238E27FC236}">
              <a16:creationId xmlns:a16="http://schemas.microsoft.com/office/drawing/2014/main" id="{8C2A48BE-A777-4717-B892-C877543F69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3580" y="0"/>
          <a:ext cx="2119312" cy="7143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333291</xdr:colOff>
      <xdr:row>0</xdr:row>
      <xdr:rowOff>48842</xdr:rowOff>
    </xdr:from>
    <xdr:to>
      <xdr:col>3</xdr:col>
      <xdr:colOff>35887</xdr:colOff>
      <xdr:row>0</xdr:row>
      <xdr:rowOff>628915</xdr:rowOff>
    </xdr:to>
    <xdr:pic>
      <xdr:nvPicPr>
        <xdr:cNvPr id="58" name="Picture 57">
          <a:extLst>
            <a:ext uri="{FF2B5EF4-FFF2-40B4-BE49-F238E27FC236}">
              <a16:creationId xmlns:a16="http://schemas.microsoft.com/office/drawing/2014/main" id="{EC4CCF2B-CAB9-4F8A-8851-7A2BBFBA16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291" y="48842"/>
          <a:ext cx="1742067" cy="58007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212271</xdr:colOff>
      <xdr:row>0</xdr:row>
      <xdr:rowOff>0</xdr:rowOff>
    </xdr:from>
    <xdr:to>
      <xdr:col>1</xdr:col>
      <xdr:colOff>1961366</xdr:colOff>
      <xdr:row>0</xdr:row>
      <xdr:rowOff>582114</xdr:rowOff>
    </xdr:to>
    <xdr:pic>
      <xdr:nvPicPr>
        <xdr:cNvPr id="3" name="Picture 2">
          <a:extLst>
            <a:ext uri="{FF2B5EF4-FFF2-40B4-BE49-F238E27FC236}">
              <a16:creationId xmlns:a16="http://schemas.microsoft.com/office/drawing/2014/main" id="{CA7823CB-8B10-4050-96AD-BF4BEA35DA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271" y="0"/>
          <a:ext cx="1749095" cy="58007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246964</xdr:colOff>
      <xdr:row>0</xdr:row>
      <xdr:rowOff>0</xdr:rowOff>
    </xdr:from>
    <xdr:to>
      <xdr:col>1</xdr:col>
      <xdr:colOff>1987681</xdr:colOff>
      <xdr:row>0</xdr:row>
      <xdr:rowOff>580073</xdr:rowOff>
    </xdr:to>
    <xdr:pic>
      <xdr:nvPicPr>
        <xdr:cNvPr id="2" name="Picture 1">
          <a:extLst>
            <a:ext uri="{FF2B5EF4-FFF2-40B4-BE49-F238E27FC236}">
              <a16:creationId xmlns:a16="http://schemas.microsoft.com/office/drawing/2014/main" id="{1B7FF8FC-21A6-45DE-BD77-9A9F61473E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964" y="0"/>
          <a:ext cx="1740717" cy="58007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3810001</xdr:colOff>
      <xdr:row>0</xdr:row>
      <xdr:rowOff>43865</xdr:rowOff>
    </xdr:from>
    <xdr:to>
      <xdr:col>2</xdr:col>
      <xdr:colOff>76099</xdr:colOff>
      <xdr:row>0</xdr:row>
      <xdr:rowOff>623938</xdr:rowOff>
    </xdr:to>
    <xdr:pic>
      <xdr:nvPicPr>
        <xdr:cNvPr id="2" name="Picture 1">
          <a:extLst>
            <a:ext uri="{FF2B5EF4-FFF2-40B4-BE49-F238E27FC236}">
              <a16:creationId xmlns:a16="http://schemas.microsoft.com/office/drawing/2014/main" id="{25685505-CFCB-40D8-8CE1-AB10CB888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1" y="43865"/>
          <a:ext cx="1742973" cy="58007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128587</xdr:colOff>
      <xdr:row>1</xdr:row>
      <xdr:rowOff>0</xdr:rowOff>
    </xdr:from>
    <xdr:to>
      <xdr:col>0</xdr:col>
      <xdr:colOff>1882990</xdr:colOff>
      <xdr:row>1</xdr:row>
      <xdr:rowOff>580073</xdr:rowOff>
    </xdr:to>
    <xdr:pic>
      <xdr:nvPicPr>
        <xdr:cNvPr id="2" name="Picture 1">
          <a:extLst>
            <a:ext uri="{FF2B5EF4-FFF2-40B4-BE49-F238E27FC236}">
              <a16:creationId xmlns:a16="http://schemas.microsoft.com/office/drawing/2014/main" id="{BC9638E3-0FEE-4DE4-839D-2B5F6A577D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 y="0"/>
          <a:ext cx="1754403" cy="58007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128587</xdr:colOff>
      <xdr:row>0</xdr:row>
      <xdr:rowOff>0</xdr:rowOff>
    </xdr:from>
    <xdr:to>
      <xdr:col>1</xdr:col>
      <xdr:colOff>1882990</xdr:colOff>
      <xdr:row>0</xdr:row>
      <xdr:rowOff>580073</xdr:rowOff>
    </xdr:to>
    <xdr:pic>
      <xdr:nvPicPr>
        <xdr:cNvPr id="2" name="Picture 1">
          <a:extLst>
            <a:ext uri="{FF2B5EF4-FFF2-40B4-BE49-F238E27FC236}">
              <a16:creationId xmlns:a16="http://schemas.microsoft.com/office/drawing/2014/main" id="{97AD4BB7-5A23-4724-A524-EDA3EC1617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 y="180975"/>
          <a:ext cx="1754403" cy="580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50801</xdr:colOff>
      <xdr:row>0</xdr:row>
      <xdr:rowOff>0</xdr:rowOff>
    </xdr:from>
    <xdr:to>
      <xdr:col>1</xdr:col>
      <xdr:colOff>2170113</xdr:colOff>
      <xdr:row>0</xdr:row>
      <xdr:rowOff>714371</xdr:rowOff>
    </xdr:to>
    <xdr:pic>
      <xdr:nvPicPr>
        <xdr:cNvPr id="60" name="Picture 59">
          <a:extLst>
            <a:ext uri="{FF2B5EF4-FFF2-40B4-BE49-F238E27FC236}">
              <a16:creationId xmlns:a16="http://schemas.microsoft.com/office/drawing/2014/main" id="{8955A3FD-5B86-4F4A-AD6F-5D32AD6302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989" y="0"/>
          <a:ext cx="2119312" cy="7143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26277</xdr:colOff>
      <xdr:row>0</xdr:row>
      <xdr:rowOff>8349</xdr:rowOff>
    </xdr:from>
    <xdr:to>
      <xdr:col>1</xdr:col>
      <xdr:colOff>1717816</xdr:colOff>
      <xdr:row>0</xdr:row>
      <xdr:rowOff>586741</xdr:rowOff>
    </xdr:to>
    <xdr:pic>
      <xdr:nvPicPr>
        <xdr:cNvPr id="2" name="Picture 1">
          <a:extLst>
            <a:ext uri="{FF2B5EF4-FFF2-40B4-BE49-F238E27FC236}">
              <a16:creationId xmlns:a16="http://schemas.microsoft.com/office/drawing/2014/main" id="{0127A404-A84D-4A8C-8D79-03C76DDA1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917" y="8349"/>
          <a:ext cx="1691539" cy="578392"/>
        </a:xfrm>
        <a:prstGeom prst="rect">
          <a:avLst/>
        </a:prstGeom>
      </xdr:spPr>
    </xdr:pic>
    <xdr:clientData/>
  </xdr:twoCellAnchor>
  <xdr:twoCellAnchor>
    <xdr:from>
      <xdr:col>0</xdr:col>
      <xdr:colOff>161364</xdr:colOff>
      <xdr:row>48</xdr:row>
      <xdr:rowOff>26896</xdr:rowOff>
    </xdr:from>
    <xdr:to>
      <xdr:col>7</xdr:col>
      <xdr:colOff>1663700</xdr:colOff>
      <xdr:row>69</xdr:row>
      <xdr:rowOff>53789</xdr:rowOff>
    </xdr:to>
    <xdr:sp macro="" textlink="">
      <xdr:nvSpPr>
        <xdr:cNvPr id="3" name="TextBox 2">
          <a:extLst>
            <a:ext uri="{FF2B5EF4-FFF2-40B4-BE49-F238E27FC236}">
              <a16:creationId xmlns:a16="http://schemas.microsoft.com/office/drawing/2014/main" id="{31B1191B-AA9A-60E5-7E9C-937399EE9076}"/>
            </a:ext>
          </a:extLst>
        </xdr:cNvPr>
        <xdr:cNvSpPr txBox="1"/>
      </xdr:nvSpPr>
      <xdr:spPr>
        <a:xfrm>
          <a:off x="161364" y="18568896"/>
          <a:ext cx="9871636" cy="3760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Applicant must</a:t>
          </a:r>
          <a:r>
            <a:rPr lang="en-US" sz="1100" baseline="0"/>
            <a:t> submit this application as well as all supporting documentation in one Zip file organized according to the following folder hierarchy:</a:t>
          </a:r>
        </a:p>
        <a:p>
          <a:endParaRPr lang="en-US" sz="1100" baseline="0"/>
        </a:p>
        <a:p>
          <a:r>
            <a:rPr lang="en-US" sz="1100" b="1">
              <a:solidFill>
                <a:schemeClr val="dk1"/>
              </a:solidFill>
              <a:effectLst/>
              <a:latin typeface="+mn-lt"/>
              <a:ea typeface="+mn-ea"/>
              <a:cs typeface="+mn-cs"/>
            </a:rPr>
            <a:t>Tab 1 – General Information</a:t>
          </a:r>
        </a:p>
        <a:p>
          <a:pPr lvl="0"/>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Application</a:t>
          </a:r>
        </a:p>
        <a:p>
          <a:pPr lvl="0"/>
          <a:r>
            <a:rPr lang="en-US" sz="1100" baseline="0">
              <a:solidFill>
                <a:schemeClr val="dk1"/>
              </a:solidFill>
              <a:effectLst/>
              <a:latin typeface="+mn-lt"/>
              <a:ea typeface="+mn-ea"/>
              <a:cs typeface="+mn-cs"/>
            </a:rPr>
            <a:t>                    B</a:t>
          </a:r>
          <a:r>
            <a:rPr lang="en-US" sz="1100">
              <a:solidFill>
                <a:schemeClr val="dk1"/>
              </a:solidFill>
              <a:effectLst/>
              <a:latin typeface="+mn-lt"/>
              <a:ea typeface="+mn-ea"/>
              <a:cs typeface="+mn-cs"/>
            </a:rPr>
            <a:t>. Applicant Documents</a:t>
          </a:r>
        </a:p>
        <a:p>
          <a:pPr lvl="0"/>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 Phase I </a:t>
          </a:r>
        </a:p>
        <a:p>
          <a:r>
            <a:rPr lang="en-US" sz="1100" b="1">
              <a:solidFill>
                <a:schemeClr val="dk1"/>
              </a:solidFill>
              <a:effectLst/>
              <a:latin typeface="+mn-lt"/>
              <a:ea typeface="+mn-ea"/>
              <a:cs typeface="+mn-cs"/>
            </a:rPr>
            <a:t>Tab 2 – Proposed development</a:t>
          </a:r>
        </a:p>
        <a:p>
          <a:pPr lvl="0"/>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Site Control</a:t>
          </a:r>
        </a:p>
        <a:p>
          <a:pPr lvl="0"/>
          <a:r>
            <a:rPr lang="en-US" sz="1100" baseline="0">
              <a:solidFill>
                <a:schemeClr val="dk1"/>
              </a:solidFill>
              <a:effectLst/>
              <a:latin typeface="+mn-lt"/>
              <a:ea typeface="+mn-ea"/>
              <a:cs typeface="+mn-cs"/>
            </a:rPr>
            <a:t>                    B</a:t>
          </a:r>
          <a:r>
            <a:rPr lang="en-US" sz="1100">
              <a:solidFill>
                <a:schemeClr val="dk1"/>
              </a:solidFill>
              <a:effectLst/>
              <a:latin typeface="+mn-lt"/>
              <a:ea typeface="+mn-ea"/>
              <a:cs typeface="+mn-cs"/>
            </a:rPr>
            <a:t>. Site Plan</a:t>
          </a:r>
        </a:p>
        <a:p>
          <a:pPr lvl="0"/>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 Amenities</a:t>
          </a:r>
        </a:p>
        <a:p>
          <a:pPr lvl="0"/>
          <a:r>
            <a:rPr lang="en-US" sz="1100" baseline="0">
              <a:solidFill>
                <a:schemeClr val="dk1"/>
              </a:solidFill>
              <a:effectLst/>
              <a:latin typeface="+mn-lt"/>
              <a:ea typeface="+mn-ea"/>
              <a:cs typeface="+mn-cs"/>
            </a:rPr>
            <a:t>                    D</a:t>
          </a:r>
          <a:r>
            <a:rPr lang="en-US" sz="1100">
              <a:solidFill>
                <a:schemeClr val="dk1"/>
              </a:solidFill>
              <a:effectLst/>
              <a:latin typeface="+mn-lt"/>
              <a:ea typeface="+mn-ea"/>
              <a:cs typeface="+mn-cs"/>
            </a:rPr>
            <a:t>. Zoning</a:t>
          </a:r>
        </a:p>
        <a:p>
          <a:pPr lvl="0"/>
          <a:r>
            <a:rPr lang="en-US" sz="1100" baseline="0">
              <a:solidFill>
                <a:schemeClr val="dk1"/>
              </a:solidFill>
              <a:effectLst/>
              <a:latin typeface="+mn-lt"/>
              <a:ea typeface="+mn-ea"/>
              <a:cs typeface="+mn-cs"/>
            </a:rPr>
            <a:t>                    E</a:t>
          </a:r>
          <a:r>
            <a:rPr lang="en-US" sz="1100">
              <a:solidFill>
                <a:schemeClr val="dk1"/>
              </a:solidFill>
              <a:effectLst/>
              <a:latin typeface="+mn-lt"/>
              <a:ea typeface="+mn-ea"/>
              <a:cs typeface="+mn-cs"/>
            </a:rPr>
            <a:t>. Financial Commitments</a:t>
          </a:r>
        </a:p>
        <a:p>
          <a:pPr lvl="0"/>
          <a:r>
            <a:rPr lang="en-US" sz="1100" baseline="0">
              <a:solidFill>
                <a:schemeClr val="dk1"/>
              </a:solidFill>
              <a:effectLst/>
              <a:latin typeface="+mn-lt"/>
              <a:ea typeface="+mn-ea"/>
              <a:cs typeface="+mn-cs"/>
            </a:rPr>
            <a:t>                    F</a:t>
          </a:r>
          <a:r>
            <a:rPr lang="en-US" sz="1100">
              <a:solidFill>
                <a:schemeClr val="dk1"/>
              </a:solidFill>
              <a:effectLst/>
              <a:latin typeface="+mn-lt"/>
              <a:ea typeface="+mn-ea"/>
              <a:cs typeface="+mn-cs"/>
            </a:rPr>
            <a:t>. Market Study</a:t>
          </a:r>
        </a:p>
        <a:p>
          <a:pPr lvl="0"/>
          <a:r>
            <a:rPr lang="en-US" sz="1100" baseline="0">
              <a:solidFill>
                <a:schemeClr val="dk1"/>
              </a:solidFill>
              <a:effectLst/>
              <a:latin typeface="+mn-lt"/>
              <a:ea typeface="+mn-ea"/>
              <a:cs typeface="+mn-cs"/>
            </a:rPr>
            <a:t>                    G</a:t>
          </a:r>
          <a:r>
            <a:rPr lang="en-US" sz="1100">
              <a:solidFill>
                <a:schemeClr val="dk1"/>
              </a:solidFill>
              <a:effectLst/>
              <a:latin typeface="+mn-lt"/>
              <a:ea typeface="+mn-ea"/>
              <a:cs typeface="+mn-cs"/>
            </a:rPr>
            <a:t>. Marketing Plan</a:t>
          </a:r>
        </a:p>
        <a:p>
          <a:pPr lvl="0"/>
          <a:r>
            <a:rPr lang="en-US" sz="1100" baseline="0">
              <a:solidFill>
                <a:schemeClr val="dk1"/>
              </a:solidFill>
              <a:effectLst/>
              <a:latin typeface="+mn-lt"/>
              <a:ea typeface="+mn-ea"/>
              <a:cs typeface="+mn-cs"/>
            </a:rPr>
            <a:t>                    H</a:t>
          </a:r>
          <a:r>
            <a:rPr lang="en-US" sz="1100">
              <a:solidFill>
                <a:schemeClr val="dk1"/>
              </a:solidFill>
              <a:effectLst/>
              <a:latin typeface="+mn-lt"/>
              <a:ea typeface="+mn-ea"/>
              <a:cs typeface="+mn-cs"/>
            </a:rPr>
            <a:t>. Appraisal</a:t>
          </a:r>
        </a:p>
        <a:p>
          <a:r>
            <a:rPr lang="en-US" sz="1100" b="1">
              <a:solidFill>
                <a:schemeClr val="dk1"/>
              </a:solidFill>
              <a:effectLst/>
              <a:latin typeface="+mn-lt"/>
              <a:ea typeface="+mn-ea"/>
              <a:cs typeface="+mn-cs"/>
            </a:rPr>
            <a:t>Tab 3 – Applicant’s Qualifications</a:t>
          </a:r>
        </a:p>
        <a:p>
          <a:pPr lvl="0"/>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Experience</a:t>
          </a:r>
        </a:p>
        <a:p>
          <a:pPr lvl="0"/>
          <a:r>
            <a:rPr lang="en-US" sz="1100" baseline="0">
              <a:solidFill>
                <a:schemeClr val="dk1"/>
              </a:solidFill>
              <a:effectLst/>
              <a:latin typeface="+mn-lt"/>
              <a:ea typeface="+mn-ea"/>
              <a:cs typeface="+mn-cs"/>
            </a:rPr>
            <a:t>                    B</a:t>
          </a:r>
          <a:r>
            <a:rPr lang="en-US" sz="1100">
              <a:solidFill>
                <a:schemeClr val="dk1"/>
              </a:solidFill>
              <a:effectLst/>
              <a:latin typeface="+mn-lt"/>
              <a:ea typeface="+mn-ea"/>
              <a:cs typeface="+mn-cs"/>
            </a:rPr>
            <a:t>. Financial Statements</a:t>
          </a:r>
        </a:p>
        <a:p>
          <a:pPr lvl="0"/>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 Organizational Policies</a:t>
          </a:r>
          <a:endParaRPr lang="en-US" sz="1100"/>
        </a:p>
        <a:p>
          <a:endParaRPr lang="en-US" sz="1100"/>
        </a:p>
        <a:p>
          <a:r>
            <a:rPr lang="en-US" sz="1100" b="1"/>
            <a:t>Note: </a:t>
          </a:r>
          <a:r>
            <a:rPr lang="en-US" sz="1100"/>
            <a:t>Additional</a:t>
          </a:r>
          <a:r>
            <a:rPr lang="en-US" sz="1100" baseline="0"/>
            <a:t> documentation may be required if awarded HOME ARP funds.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310541</xdr:colOff>
      <xdr:row>0</xdr:row>
      <xdr:rowOff>7828</xdr:rowOff>
    </xdr:from>
    <xdr:to>
      <xdr:col>0</xdr:col>
      <xdr:colOff>2053514</xdr:colOff>
      <xdr:row>0</xdr:row>
      <xdr:rowOff>587901</xdr:rowOff>
    </xdr:to>
    <xdr:pic>
      <xdr:nvPicPr>
        <xdr:cNvPr id="58" name="Picture 57">
          <a:extLst>
            <a:ext uri="{FF2B5EF4-FFF2-40B4-BE49-F238E27FC236}">
              <a16:creationId xmlns:a16="http://schemas.microsoft.com/office/drawing/2014/main" id="{890F164C-0692-477A-8245-38B43B6C9F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41" y="7828"/>
          <a:ext cx="1742973" cy="5800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342798</xdr:colOff>
      <xdr:row>0</xdr:row>
      <xdr:rowOff>581025</xdr:rowOff>
    </xdr:to>
    <xdr:pic>
      <xdr:nvPicPr>
        <xdr:cNvPr id="3" name="Picture 2">
          <a:extLst>
            <a:ext uri="{FF2B5EF4-FFF2-40B4-BE49-F238E27FC236}">
              <a16:creationId xmlns:a16="http://schemas.microsoft.com/office/drawing/2014/main" id="{C3491C2F-D5B2-479D-9ACD-EC74A73B75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53438" cy="5810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188148</xdr:colOff>
      <xdr:row>0</xdr:row>
      <xdr:rowOff>0</xdr:rowOff>
    </xdr:from>
    <xdr:to>
      <xdr:col>0</xdr:col>
      <xdr:colOff>1931121</xdr:colOff>
      <xdr:row>0</xdr:row>
      <xdr:rowOff>580073</xdr:rowOff>
    </xdr:to>
    <xdr:pic>
      <xdr:nvPicPr>
        <xdr:cNvPr id="58" name="Picture 57">
          <a:extLst>
            <a:ext uri="{FF2B5EF4-FFF2-40B4-BE49-F238E27FC236}">
              <a16:creationId xmlns:a16="http://schemas.microsoft.com/office/drawing/2014/main" id="{A361D51F-28AC-4908-8317-343116E8C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148" y="0"/>
          <a:ext cx="1742973" cy="5800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314324</xdr:colOff>
      <xdr:row>0</xdr:row>
      <xdr:rowOff>0</xdr:rowOff>
    </xdr:from>
    <xdr:to>
      <xdr:col>0</xdr:col>
      <xdr:colOff>2057297</xdr:colOff>
      <xdr:row>0</xdr:row>
      <xdr:rowOff>580073</xdr:rowOff>
    </xdr:to>
    <xdr:pic>
      <xdr:nvPicPr>
        <xdr:cNvPr id="58" name="Picture 57">
          <a:extLst>
            <a:ext uri="{FF2B5EF4-FFF2-40B4-BE49-F238E27FC236}">
              <a16:creationId xmlns:a16="http://schemas.microsoft.com/office/drawing/2014/main" id="{77D8A611-DACD-4201-900E-A23BBB59CD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4" y="0"/>
          <a:ext cx="1742973" cy="5800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109140</xdr:colOff>
      <xdr:row>0</xdr:row>
      <xdr:rowOff>34727</xdr:rowOff>
    </xdr:from>
    <xdr:to>
      <xdr:col>0</xdr:col>
      <xdr:colOff>1852113</xdr:colOff>
      <xdr:row>0</xdr:row>
      <xdr:rowOff>614800</xdr:rowOff>
    </xdr:to>
    <xdr:pic>
      <xdr:nvPicPr>
        <xdr:cNvPr id="2" name="Picture 1">
          <a:extLst>
            <a:ext uri="{FF2B5EF4-FFF2-40B4-BE49-F238E27FC236}">
              <a16:creationId xmlns:a16="http://schemas.microsoft.com/office/drawing/2014/main" id="{06D6D049-E9AD-4E99-BC75-7A6D1BB500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40" y="34727"/>
          <a:ext cx="1742973" cy="58007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129888</xdr:colOff>
      <xdr:row>0</xdr:row>
      <xdr:rowOff>0</xdr:rowOff>
    </xdr:from>
    <xdr:to>
      <xdr:col>0</xdr:col>
      <xdr:colOff>1872861</xdr:colOff>
      <xdr:row>0</xdr:row>
      <xdr:rowOff>580073</xdr:rowOff>
    </xdr:to>
    <xdr:pic>
      <xdr:nvPicPr>
        <xdr:cNvPr id="58" name="Picture 57">
          <a:extLst>
            <a:ext uri="{FF2B5EF4-FFF2-40B4-BE49-F238E27FC236}">
              <a16:creationId xmlns:a16="http://schemas.microsoft.com/office/drawing/2014/main" id="{33CF4E58-BB66-43E9-A956-361BB6518F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888" y="0"/>
          <a:ext cx="1742973" cy="5800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phoenix.gov/humanservicessite/Documents/Task%20Force%20Recommendations%20to%20the%20City%20Manager-Final.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hoenix.gov/mayorcouncil/find-my-council-distric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EAC9C-627F-4465-8909-4DECFB70B44E}">
  <sheetPr codeName="Sheet1"/>
  <dimension ref="A1"/>
  <sheetViews>
    <sheetView showGridLines="0" tabSelected="1" view="pageBreakPreview" zoomScaleNormal="100" zoomScaleSheetLayoutView="100" workbookViewId="0">
      <selection activeCell="N20" sqref="N20"/>
    </sheetView>
  </sheetViews>
  <sheetFormatPr defaultRowHeight="14.25" x14ac:dyDescent="0.45"/>
  <sheetData/>
  <sheetProtection algorithmName="SHA-512" hashValue="DEknazzSqtAcTWoNDLDmDIRV1iW2foU/B3yOL2gHmiGQlasVt2O2qLCM4gA34TnlFJhPqPztpmk8eeYBrDnyaA==" saltValue="bi826jXs6OAHcr31ZxYXPg==" spinCount="100000" sheet="1" objects="1" scenario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C7444-89AC-4C1B-B3D0-C4D8137A9B46}">
  <sheetPr codeName="Sheet10">
    <tabColor theme="7" tint="0.79998168889431442"/>
  </sheetPr>
  <dimension ref="A1:GX63"/>
  <sheetViews>
    <sheetView showGridLines="0" zoomScale="85" zoomScaleNormal="85" workbookViewId="0">
      <selection activeCell="B9" sqref="B9"/>
    </sheetView>
  </sheetViews>
  <sheetFormatPr defaultRowHeight="14.25" x14ac:dyDescent="0.45"/>
  <cols>
    <col min="1" max="1" width="2" customWidth="1"/>
    <col min="2" max="2" width="17.6640625" style="15" customWidth="1"/>
    <col min="3" max="4" width="11.1328125" style="15" customWidth="1"/>
    <col min="5" max="5" width="13.86328125" style="15" customWidth="1"/>
    <col min="6" max="6" width="14.796875" style="15" customWidth="1"/>
    <col min="7" max="8" width="9.796875" style="15" customWidth="1"/>
    <col min="9" max="9" width="23.796875" style="15" bestFit="1" customWidth="1"/>
    <col min="10" max="10" width="12.53125" style="15" customWidth="1"/>
    <col min="11" max="15" width="13.86328125" style="15" customWidth="1"/>
    <col min="16" max="16" width="13.1328125" style="15" customWidth="1"/>
    <col min="17" max="17" width="8.86328125" style="15" hidden="1" customWidth="1"/>
    <col min="18" max="206" width="8.86328125" style="15"/>
  </cols>
  <sheetData>
    <row r="1" spans="2:206" s="93" customFormat="1" ht="50.45" customHeight="1" x14ac:dyDescent="0.55000000000000004">
      <c r="B1" s="240"/>
      <c r="C1" s="238"/>
      <c r="D1" s="238"/>
      <c r="E1" s="238"/>
      <c r="F1" s="262" t="s">
        <v>435</v>
      </c>
      <c r="G1" s="238"/>
      <c r="H1" s="238"/>
      <c r="I1" s="238"/>
      <c r="J1" s="238"/>
      <c r="K1" s="238"/>
      <c r="L1" s="238"/>
      <c r="M1" s="231"/>
      <c r="N1" s="231"/>
      <c r="O1" s="231"/>
      <c r="P1" s="231"/>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row>
    <row r="2" spans="2:206" s="85" customFormat="1" ht="6.5" customHeight="1" x14ac:dyDescent="0.45">
      <c r="B2" s="36"/>
      <c r="C2" s="35"/>
      <c r="D2" s="35"/>
      <c r="E2" s="35"/>
      <c r="F2" s="35"/>
      <c r="G2" s="35"/>
      <c r="H2" s="35"/>
      <c r="I2" s="35"/>
      <c r="J2" s="35"/>
      <c r="K2" s="35"/>
      <c r="L2" s="3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row>
    <row r="3" spans="2:206" s="85" customFormat="1" ht="16.5" customHeight="1" x14ac:dyDescent="0.45">
      <c r="B3" s="35" t="s">
        <v>0</v>
      </c>
      <c r="C3" s="433" t="str">
        <f>IF('2 Checklist'!C3=0,"",'2 Checklist'!C3)</f>
        <v/>
      </c>
      <c r="D3" s="434"/>
      <c r="E3" s="434"/>
      <c r="F3" s="435"/>
      <c r="G3" s="35"/>
      <c r="H3" s="35"/>
      <c r="I3" s="35"/>
      <c r="J3" s="35"/>
      <c r="K3" s="35"/>
      <c r="L3" s="35"/>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row>
    <row r="4" spans="2:206" s="85" customFormat="1" ht="5" customHeight="1" x14ac:dyDescent="0.45">
      <c r="B4" s="36"/>
      <c r="C4" s="35"/>
      <c r="D4" s="35"/>
      <c r="E4" s="35"/>
      <c r="F4" s="35"/>
      <c r="G4" s="35"/>
      <c r="H4" s="35"/>
      <c r="I4" s="35"/>
      <c r="J4" s="35"/>
      <c r="K4" s="35"/>
      <c r="L4" s="35"/>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row>
    <row r="5" spans="2:206" s="85" customFormat="1" ht="20.45" customHeight="1" x14ac:dyDescent="0.45">
      <c r="B5" s="46" t="s">
        <v>387</v>
      </c>
      <c r="C5" s="35"/>
      <c r="D5" s="35"/>
      <c r="E5" s="35"/>
      <c r="F5" s="35"/>
      <c r="G5" s="35"/>
      <c r="H5" s="35"/>
      <c r="I5" s="35"/>
      <c r="J5" s="35"/>
      <c r="K5" s="35"/>
      <c r="L5" s="35"/>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c r="FG5" s="56"/>
      <c r="FH5" s="56"/>
      <c r="FI5" s="56"/>
      <c r="FJ5" s="56"/>
      <c r="FK5" s="56"/>
      <c r="FL5" s="56"/>
      <c r="FM5" s="56"/>
      <c r="FN5" s="56"/>
      <c r="FO5" s="56"/>
      <c r="FP5" s="56"/>
      <c r="FQ5" s="56"/>
      <c r="FR5" s="56"/>
      <c r="FS5" s="56"/>
      <c r="FT5" s="56"/>
      <c r="FU5" s="56"/>
      <c r="FV5" s="56"/>
      <c r="FW5" s="56"/>
      <c r="FX5" s="56"/>
      <c r="FY5" s="56"/>
      <c r="FZ5" s="56"/>
      <c r="GA5" s="56"/>
      <c r="GB5" s="56"/>
      <c r="GC5" s="56"/>
      <c r="GD5" s="56"/>
      <c r="GE5" s="56"/>
      <c r="GF5" s="56"/>
      <c r="GG5" s="56"/>
      <c r="GH5" s="56"/>
      <c r="GI5" s="56"/>
      <c r="GJ5" s="56"/>
      <c r="GK5" s="56"/>
      <c r="GL5" s="56"/>
      <c r="GM5" s="56"/>
      <c r="GN5" s="56"/>
      <c r="GO5" s="56"/>
      <c r="GP5" s="56"/>
      <c r="GQ5" s="56"/>
      <c r="GR5" s="56"/>
      <c r="GS5" s="56"/>
      <c r="GT5" s="56"/>
      <c r="GU5" s="56"/>
      <c r="GV5" s="56"/>
      <c r="GW5" s="56"/>
      <c r="GX5" s="56"/>
    </row>
    <row r="6" spans="2:206" s="85" customFormat="1" ht="14" customHeight="1" x14ac:dyDescent="0.45">
      <c r="B6" s="252" t="s">
        <v>11</v>
      </c>
      <c r="C6" s="252"/>
      <c r="D6" s="252"/>
      <c r="E6" s="56"/>
      <c r="F6" s="252"/>
      <c r="G6" s="252"/>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row>
    <row r="7" spans="2:206" s="93" customFormat="1" ht="19.5" customHeight="1" x14ac:dyDescent="0.45">
      <c r="B7" s="308" t="s">
        <v>510</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row>
    <row r="8" spans="2:206" s="12" customFormat="1" ht="57" x14ac:dyDescent="0.45">
      <c r="B8" s="159" t="s">
        <v>281</v>
      </c>
      <c r="C8" s="159" t="s">
        <v>282</v>
      </c>
      <c r="D8" s="159" t="s">
        <v>547</v>
      </c>
      <c r="E8" s="159" t="s">
        <v>548</v>
      </c>
      <c r="F8" s="159" t="s">
        <v>579</v>
      </c>
      <c r="G8" s="159" t="s">
        <v>283</v>
      </c>
      <c r="H8" s="159" t="s">
        <v>388</v>
      </c>
      <c r="I8" s="159" t="s">
        <v>549</v>
      </c>
      <c r="J8" s="159" t="s">
        <v>556</v>
      </c>
      <c r="K8" s="159" t="s">
        <v>561</v>
      </c>
      <c r="L8" s="159" t="s">
        <v>562</v>
      </c>
      <c r="M8" s="159" t="s">
        <v>565</v>
      </c>
      <c r="N8" s="159" t="s">
        <v>338</v>
      </c>
      <c r="O8" s="159" t="s">
        <v>566</v>
      </c>
      <c r="Q8" s="67"/>
      <c r="R8" s="67"/>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row>
    <row r="9" spans="2:206" ht="18.600000000000001" customHeight="1" x14ac:dyDescent="0.45">
      <c r="B9" s="133"/>
      <c r="C9" s="133"/>
      <c r="D9" s="133"/>
      <c r="E9" s="133"/>
      <c r="F9" s="161">
        <f t="shared" ref="F9:F22" si="0">E9*D9</f>
        <v>0</v>
      </c>
      <c r="G9" s="160">
        <f t="shared" ref="G9:G30" si="1">IFERROR(F9/F$31,0)</f>
        <v>0</v>
      </c>
      <c r="H9" s="209">
        <f t="shared" ref="H9:H30" si="2">IFERROR(E9/E$31,0)</f>
        <v>0</v>
      </c>
      <c r="I9" s="342"/>
      <c r="J9" s="342"/>
      <c r="K9" s="137"/>
      <c r="L9" s="137"/>
      <c r="M9" s="106">
        <f>K9+L9</f>
        <v>0</v>
      </c>
      <c r="N9" s="109">
        <f>M9*E9</f>
        <v>0</v>
      </c>
      <c r="O9" s="109">
        <f>N9*12</f>
        <v>0</v>
      </c>
    </row>
    <row r="10" spans="2:206" ht="18.600000000000001" customHeight="1" x14ac:dyDescent="0.45">
      <c r="B10" s="133"/>
      <c r="C10" s="133"/>
      <c r="D10" s="133"/>
      <c r="E10" s="133"/>
      <c r="F10" s="161">
        <f t="shared" si="0"/>
        <v>0</v>
      </c>
      <c r="G10" s="160">
        <f t="shared" si="1"/>
        <v>0</v>
      </c>
      <c r="H10" s="209">
        <f t="shared" si="2"/>
        <v>0</v>
      </c>
      <c r="I10" s="342"/>
      <c r="J10" s="342"/>
      <c r="K10" s="137"/>
      <c r="L10" s="137"/>
      <c r="M10" s="106">
        <f t="shared" ref="M10:M30" si="3">K10+L10</f>
        <v>0</v>
      </c>
      <c r="N10" s="109">
        <f t="shared" ref="N10:N30" si="4">M10*E10</f>
        <v>0</v>
      </c>
      <c r="O10" s="109">
        <f t="shared" ref="O10:O30" si="5">N10*12</f>
        <v>0</v>
      </c>
    </row>
    <row r="11" spans="2:206" ht="18.600000000000001" customHeight="1" x14ac:dyDescent="0.45">
      <c r="B11" s="133"/>
      <c r="C11" s="133"/>
      <c r="D11" s="133"/>
      <c r="E11" s="133"/>
      <c r="F11" s="161">
        <f t="shared" si="0"/>
        <v>0</v>
      </c>
      <c r="G11" s="160">
        <f t="shared" si="1"/>
        <v>0</v>
      </c>
      <c r="H11" s="209">
        <f t="shared" si="2"/>
        <v>0</v>
      </c>
      <c r="I11" s="342"/>
      <c r="J11" s="342"/>
      <c r="K11" s="137"/>
      <c r="L11" s="137"/>
      <c r="M11" s="106">
        <f t="shared" si="3"/>
        <v>0</v>
      </c>
      <c r="N11" s="109">
        <f t="shared" si="4"/>
        <v>0</v>
      </c>
      <c r="O11" s="109">
        <f t="shared" si="5"/>
        <v>0</v>
      </c>
    </row>
    <row r="12" spans="2:206" ht="18.600000000000001" customHeight="1" x14ac:dyDescent="0.45">
      <c r="B12" s="133"/>
      <c r="C12" s="133"/>
      <c r="D12" s="133"/>
      <c r="E12" s="133"/>
      <c r="F12" s="161">
        <f t="shared" si="0"/>
        <v>0</v>
      </c>
      <c r="G12" s="160">
        <f t="shared" si="1"/>
        <v>0</v>
      </c>
      <c r="H12" s="209">
        <f t="shared" si="2"/>
        <v>0</v>
      </c>
      <c r="I12" s="342"/>
      <c r="J12" s="342"/>
      <c r="K12" s="137"/>
      <c r="L12" s="137"/>
      <c r="M12" s="106">
        <f t="shared" si="3"/>
        <v>0</v>
      </c>
      <c r="N12" s="109">
        <f t="shared" si="4"/>
        <v>0</v>
      </c>
      <c r="O12" s="109">
        <f t="shared" si="5"/>
        <v>0</v>
      </c>
    </row>
    <row r="13" spans="2:206" ht="18.600000000000001" customHeight="1" x14ac:dyDescent="0.45">
      <c r="B13" s="133"/>
      <c r="C13" s="133"/>
      <c r="D13" s="133"/>
      <c r="E13" s="133"/>
      <c r="F13" s="161">
        <f t="shared" si="0"/>
        <v>0</v>
      </c>
      <c r="G13" s="160">
        <f t="shared" si="1"/>
        <v>0</v>
      </c>
      <c r="H13" s="209">
        <f t="shared" si="2"/>
        <v>0</v>
      </c>
      <c r="I13" s="342"/>
      <c r="J13" s="342"/>
      <c r="K13" s="137"/>
      <c r="L13" s="137"/>
      <c r="M13" s="106">
        <f t="shared" si="3"/>
        <v>0</v>
      </c>
      <c r="N13" s="109">
        <f t="shared" si="4"/>
        <v>0</v>
      </c>
      <c r="O13" s="109">
        <f t="shared" si="5"/>
        <v>0</v>
      </c>
    </row>
    <row r="14" spans="2:206" ht="18.600000000000001" customHeight="1" x14ac:dyDescent="0.45">
      <c r="B14" s="133"/>
      <c r="C14" s="133"/>
      <c r="D14" s="133"/>
      <c r="E14" s="133"/>
      <c r="F14" s="161">
        <f t="shared" si="0"/>
        <v>0</v>
      </c>
      <c r="G14" s="160">
        <f t="shared" si="1"/>
        <v>0</v>
      </c>
      <c r="H14" s="209">
        <f t="shared" si="2"/>
        <v>0</v>
      </c>
      <c r="I14" s="342"/>
      <c r="J14" s="342"/>
      <c r="K14" s="137"/>
      <c r="L14" s="137"/>
      <c r="M14" s="106">
        <f t="shared" si="3"/>
        <v>0</v>
      </c>
      <c r="N14" s="109">
        <f t="shared" si="4"/>
        <v>0</v>
      </c>
      <c r="O14" s="109">
        <f t="shared" si="5"/>
        <v>0</v>
      </c>
    </row>
    <row r="15" spans="2:206" ht="18.600000000000001" customHeight="1" x14ac:dyDescent="0.45">
      <c r="B15" s="133"/>
      <c r="C15" s="133"/>
      <c r="D15" s="133"/>
      <c r="E15" s="133"/>
      <c r="F15" s="161">
        <f t="shared" si="0"/>
        <v>0</v>
      </c>
      <c r="G15" s="160">
        <f t="shared" si="1"/>
        <v>0</v>
      </c>
      <c r="H15" s="209">
        <f t="shared" si="2"/>
        <v>0</v>
      </c>
      <c r="I15" s="342"/>
      <c r="J15" s="342"/>
      <c r="K15" s="137"/>
      <c r="L15" s="137"/>
      <c r="M15" s="106">
        <f t="shared" si="3"/>
        <v>0</v>
      </c>
      <c r="N15" s="109">
        <f t="shared" si="4"/>
        <v>0</v>
      </c>
      <c r="O15" s="109">
        <f t="shared" si="5"/>
        <v>0</v>
      </c>
    </row>
    <row r="16" spans="2:206" ht="18.600000000000001" customHeight="1" x14ac:dyDescent="0.45">
      <c r="B16" s="133"/>
      <c r="C16" s="133"/>
      <c r="D16" s="133"/>
      <c r="E16" s="133"/>
      <c r="F16" s="161">
        <f t="shared" si="0"/>
        <v>0</v>
      </c>
      <c r="G16" s="160">
        <f t="shared" si="1"/>
        <v>0</v>
      </c>
      <c r="H16" s="209">
        <f t="shared" si="2"/>
        <v>0</v>
      </c>
      <c r="I16" s="342"/>
      <c r="J16" s="342"/>
      <c r="K16" s="137"/>
      <c r="L16" s="137"/>
      <c r="M16" s="106">
        <f t="shared" si="3"/>
        <v>0</v>
      </c>
      <c r="N16" s="109">
        <f t="shared" si="4"/>
        <v>0</v>
      </c>
      <c r="O16" s="109">
        <f t="shared" si="5"/>
        <v>0</v>
      </c>
    </row>
    <row r="17" spans="1:15" ht="18.600000000000001" customHeight="1" x14ac:dyDescent="0.45">
      <c r="B17" s="133"/>
      <c r="C17" s="133"/>
      <c r="D17" s="133"/>
      <c r="E17" s="133"/>
      <c r="F17" s="161">
        <f t="shared" si="0"/>
        <v>0</v>
      </c>
      <c r="G17" s="160">
        <f t="shared" si="1"/>
        <v>0</v>
      </c>
      <c r="H17" s="209">
        <f t="shared" si="2"/>
        <v>0</v>
      </c>
      <c r="I17" s="342"/>
      <c r="J17" s="342"/>
      <c r="K17" s="137"/>
      <c r="L17" s="137"/>
      <c r="M17" s="106">
        <f t="shared" si="3"/>
        <v>0</v>
      </c>
      <c r="N17" s="109">
        <f t="shared" si="4"/>
        <v>0</v>
      </c>
      <c r="O17" s="109">
        <f t="shared" si="5"/>
        <v>0</v>
      </c>
    </row>
    <row r="18" spans="1:15" ht="18.600000000000001" customHeight="1" x14ac:dyDescent="0.45">
      <c r="B18" s="133"/>
      <c r="C18" s="133"/>
      <c r="D18" s="133"/>
      <c r="E18" s="133"/>
      <c r="F18" s="161">
        <f t="shared" si="0"/>
        <v>0</v>
      </c>
      <c r="G18" s="160">
        <f t="shared" si="1"/>
        <v>0</v>
      </c>
      <c r="H18" s="209">
        <f t="shared" si="2"/>
        <v>0</v>
      </c>
      <c r="I18" s="342"/>
      <c r="J18" s="342"/>
      <c r="K18" s="137"/>
      <c r="L18" s="137"/>
      <c r="M18" s="106">
        <f t="shared" si="3"/>
        <v>0</v>
      </c>
      <c r="N18" s="109">
        <f t="shared" si="4"/>
        <v>0</v>
      </c>
      <c r="O18" s="109">
        <f t="shared" si="5"/>
        <v>0</v>
      </c>
    </row>
    <row r="19" spans="1:15" ht="18.600000000000001" customHeight="1" x14ac:dyDescent="0.45">
      <c r="B19" s="133"/>
      <c r="C19" s="133"/>
      <c r="D19" s="133"/>
      <c r="E19" s="133"/>
      <c r="F19" s="161">
        <f t="shared" si="0"/>
        <v>0</v>
      </c>
      <c r="G19" s="160">
        <f t="shared" si="1"/>
        <v>0</v>
      </c>
      <c r="H19" s="209">
        <f t="shared" si="2"/>
        <v>0</v>
      </c>
      <c r="I19" s="342"/>
      <c r="J19" s="342"/>
      <c r="K19" s="137"/>
      <c r="L19" s="137"/>
      <c r="M19" s="106">
        <f t="shared" si="3"/>
        <v>0</v>
      </c>
      <c r="N19" s="109">
        <f t="shared" si="4"/>
        <v>0</v>
      </c>
      <c r="O19" s="109">
        <f t="shared" si="5"/>
        <v>0</v>
      </c>
    </row>
    <row r="20" spans="1:15" ht="18.600000000000001" customHeight="1" x14ac:dyDescent="0.45">
      <c r="B20" s="133"/>
      <c r="C20" s="133"/>
      <c r="D20" s="133"/>
      <c r="E20" s="133"/>
      <c r="F20" s="161">
        <f t="shared" si="0"/>
        <v>0</v>
      </c>
      <c r="G20" s="160">
        <f t="shared" si="1"/>
        <v>0</v>
      </c>
      <c r="H20" s="209">
        <f t="shared" si="2"/>
        <v>0</v>
      </c>
      <c r="I20" s="342"/>
      <c r="J20" s="342"/>
      <c r="K20" s="137"/>
      <c r="L20" s="137"/>
      <c r="M20" s="106">
        <f t="shared" si="3"/>
        <v>0</v>
      </c>
      <c r="N20" s="109">
        <f t="shared" si="4"/>
        <v>0</v>
      </c>
      <c r="O20" s="109">
        <f t="shared" si="5"/>
        <v>0</v>
      </c>
    </row>
    <row r="21" spans="1:15" ht="18.600000000000001" customHeight="1" x14ac:dyDescent="0.45">
      <c r="B21" s="133"/>
      <c r="C21" s="133"/>
      <c r="D21" s="133"/>
      <c r="E21" s="133"/>
      <c r="F21" s="161">
        <f t="shared" si="0"/>
        <v>0</v>
      </c>
      <c r="G21" s="160">
        <f t="shared" si="1"/>
        <v>0</v>
      </c>
      <c r="H21" s="209">
        <f t="shared" si="2"/>
        <v>0</v>
      </c>
      <c r="I21" s="342"/>
      <c r="J21" s="342"/>
      <c r="K21" s="137"/>
      <c r="L21" s="137"/>
      <c r="M21" s="106">
        <f t="shared" si="3"/>
        <v>0</v>
      </c>
      <c r="N21" s="109">
        <f t="shared" si="4"/>
        <v>0</v>
      </c>
      <c r="O21" s="109">
        <f t="shared" si="5"/>
        <v>0</v>
      </c>
    </row>
    <row r="22" spans="1:15" ht="18.600000000000001" customHeight="1" x14ac:dyDescent="0.45">
      <c r="B22" s="133"/>
      <c r="C22" s="133"/>
      <c r="D22" s="133"/>
      <c r="E22" s="133"/>
      <c r="F22" s="161">
        <f t="shared" si="0"/>
        <v>0</v>
      </c>
      <c r="G22" s="160">
        <f t="shared" si="1"/>
        <v>0</v>
      </c>
      <c r="H22" s="209">
        <f t="shared" si="2"/>
        <v>0</v>
      </c>
      <c r="I22" s="342"/>
      <c r="J22" s="342"/>
      <c r="K22" s="137"/>
      <c r="L22" s="137"/>
      <c r="M22" s="106">
        <f t="shared" si="3"/>
        <v>0</v>
      </c>
      <c r="N22" s="109">
        <f t="shared" si="4"/>
        <v>0</v>
      </c>
      <c r="O22" s="109">
        <f t="shared" si="5"/>
        <v>0</v>
      </c>
    </row>
    <row r="23" spans="1:15" ht="18.600000000000001" customHeight="1" x14ac:dyDescent="0.45">
      <c r="B23" s="133"/>
      <c r="C23" s="133"/>
      <c r="D23" s="133"/>
      <c r="E23" s="133"/>
      <c r="F23" s="161">
        <f t="shared" ref="F23:F25" si="6">E23*D23</f>
        <v>0</v>
      </c>
      <c r="G23" s="160">
        <f t="shared" si="1"/>
        <v>0</v>
      </c>
      <c r="H23" s="209">
        <f t="shared" si="2"/>
        <v>0</v>
      </c>
      <c r="I23" s="342"/>
      <c r="J23" s="342"/>
      <c r="K23" s="137"/>
      <c r="L23" s="137"/>
      <c r="M23" s="106">
        <f t="shared" si="3"/>
        <v>0</v>
      </c>
      <c r="N23" s="109">
        <f t="shared" si="4"/>
        <v>0</v>
      </c>
      <c r="O23" s="109">
        <f t="shared" si="5"/>
        <v>0</v>
      </c>
    </row>
    <row r="24" spans="1:15" ht="18.600000000000001" customHeight="1" x14ac:dyDescent="0.45">
      <c r="B24" s="133"/>
      <c r="C24" s="133"/>
      <c r="D24" s="133"/>
      <c r="E24" s="133"/>
      <c r="F24" s="161">
        <f t="shared" si="6"/>
        <v>0</v>
      </c>
      <c r="G24" s="160">
        <f t="shared" si="1"/>
        <v>0</v>
      </c>
      <c r="H24" s="209">
        <f t="shared" si="2"/>
        <v>0</v>
      </c>
      <c r="I24" s="342"/>
      <c r="J24" s="342"/>
      <c r="K24" s="137"/>
      <c r="L24" s="137"/>
      <c r="M24" s="106">
        <f t="shared" si="3"/>
        <v>0</v>
      </c>
      <c r="N24" s="109">
        <f t="shared" si="4"/>
        <v>0</v>
      </c>
      <c r="O24" s="109">
        <f t="shared" si="5"/>
        <v>0</v>
      </c>
    </row>
    <row r="25" spans="1:15" ht="18.600000000000001" customHeight="1" x14ac:dyDescent="0.45">
      <c r="B25" s="133"/>
      <c r="C25" s="133"/>
      <c r="D25" s="133"/>
      <c r="E25" s="133"/>
      <c r="F25" s="161">
        <f t="shared" si="6"/>
        <v>0</v>
      </c>
      <c r="G25" s="160">
        <f t="shared" si="1"/>
        <v>0</v>
      </c>
      <c r="H25" s="209">
        <f t="shared" si="2"/>
        <v>0</v>
      </c>
      <c r="I25" s="342"/>
      <c r="J25" s="342"/>
      <c r="K25" s="137"/>
      <c r="L25" s="137"/>
      <c r="M25" s="106">
        <f t="shared" si="3"/>
        <v>0</v>
      </c>
      <c r="N25" s="109">
        <f t="shared" si="4"/>
        <v>0</v>
      </c>
      <c r="O25" s="109">
        <f t="shared" si="5"/>
        <v>0</v>
      </c>
    </row>
    <row r="26" spans="1:15" ht="18.600000000000001" customHeight="1" x14ac:dyDescent="0.45">
      <c r="B26" s="133"/>
      <c r="C26" s="133"/>
      <c r="D26" s="133"/>
      <c r="E26" s="133"/>
      <c r="F26" s="161">
        <f>E26*D26</f>
        <v>0</v>
      </c>
      <c r="G26" s="160">
        <f t="shared" si="1"/>
        <v>0</v>
      </c>
      <c r="H26" s="209">
        <f t="shared" si="2"/>
        <v>0</v>
      </c>
      <c r="I26" s="342"/>
      <c r="J26" s="342"/>
      <c r="K26" s="137"/>
      <c r="L26" s="137"/>
      <c r="M26" s="106">
        <f t="shared" si="3"/>
        <v>0</v>
      </c>
      <c r="N26" s="109">
        <f t="shared" si="4"/>
        <v>0</v>
      </c>
      <c r="O26" s="109">
        <f t="shared" si="5"/>
        <v>0</v>
      </c>
    </row>
    <row r="27" spans="1:15" ht="18.600000000000001" customHeight="1" x14ac:dyDescent="0.45">
      <c r="B27" s="133"/>
      <c r="C27" s="133"/>
      <c r="D27" s="133"/>
      <c r="E27" s="133"/>
      <c r="F27" s="161">
        <f>E27*D27</f>
        <v>0</v>
      </c>
      <c r="G27" s="160">
        <f t="shared" si="1"/>
        <v>0</v>
      </c>
      <c r="H27" s="209">
        <f t="shared" si="2"/>
        <v>0</v>
      </c>
      <c r="I27" s="342"/>
      <c r="J27" s="342"/>
      <c r="K27" s="137"/>
      <c r="L27" s="137"/>
      <c r="M27" s="106">
        <f t="shared" si="3"/>
        <v>0</v>
      </c>
      <c r="N27" s="109">
        <f t="shared" si="4"/>
        <v>0</v>
      </c>
      <c r="O27" s="109">
        <f t="shared" si="5"/>
        <v>0</v>
      </c>
    </row>
    <row r="28" spans="1:15" ht="18.600000000000001" customHeight="1" x14ac:dyDescent="0.45">
      <c r="B28" s="133"/>
      <c r="C28" s="133"/>
      <c r="D28" s="133"/>
      <c r="E28" s="133"/>
      <c r="F28" s="161">
        <f>E28*D28</f>
        <v>0</v>
      </c>
      <c r="G28" s="160">
        <f t="shared" si="1"/>
        <v>0</v>
      </c>
      <c r="H28" s="209">
        <f t="shared" si="2"/>
        <v>0</v>
      </c>
      <c r="I28" s="342"/>
      <c r="J28" s="342"/>
      <c r="K28" s="137"/>
      <c r="L28" s="137"/>
      <c r="M28" s="106">
        <f t="shared" si="3"/>
        <v>0</v>
      </c>
      <c r="N28" s="109">
        <f t="shared" si="4"/>
        <v>0</v>
      </c>
      <c r="O28" s="109">
        <f t="shared" si="5"/>
        <v>0</v>
      </c>
    </row>
    <row r="29" spans="1:15" ht="18.600000000000001" customHeight="1" x14ac:dyDescent="0.45">
      <c r="B29" s="133"/>
      <c r="C29" s="133"/>
      <c r="D29" s="133"/>
      <c r="E29" s="133"/>
      <c r="F29" s="161">
        <f>E29*D29</f>
        <v>0</v>
      </c>
      <c r="G29" s="160">
        <f t="shared" si="1"/>
        <v>0</v>
      </c>
      <c r="H29" s="209">
        <f t="shared" si="2"/>
        <v>0</v>
      </c>
      <c r="I29" s="342"/>
      <c r="J29" s="342"/>
      <c r="K29" s="137"/>
      <c r="L29" s="137"/>
      <c r="M29" s="106">
        <f t="shared" si="3"/>
        <v>0</v>
      </c>
      <c r="N29" s="109">
        <f t="shared" si="4"/>
        <v>0</v>
      </c>
      <c r="O29" s="109">
        <f t="shared" si="5"/>
        <v>0</v>
      </c>
    </row>
    <row r="30" spans="1:15" ht="18.600000000000001" customHeight="1" x14ac:dyDescent="0.45">
      <c r="B30" s="352"/>
      <c r="C30" s="352"/>
      <c r="D30" s="352"/>
      <c r="E30" s="133"/>
      <c r="F30" s="161">
        <f>E30*D30</f>
        <v>0</v>
      </c>
      <c r="G30" s="349">
        <f t="shared" si="1"/>
        <v>0</v>
      </c>
      <c r="H30" s="350">
        <f t="shared" si="2"/>
        <v>0</v>
      </c>
      <c r="I30" s="351"/>
      <c r="J30" s="351"/>
      <c r="K30" s="137"/>
      <c r="L30" s="137"/>
      <c r="M30" s="355">
        <f t="shared" si="3"/>
        <v>0</v>
      </c>
      <c r="N30" s="109">
        <f t="shared" si="4"/>
        <v>0</v>
      </c>
      <c r="O30" s="109">
        <f t="shared" si="5"/>
        <v>0</v>
      </c>
    </row>
    <row r="31" spans="1:15" ht="18.600000000000001" customHeight="1" x14ac:dyDescent="0.45">
      <c r="A31" s="1"/>
      <c r="B31" s="353"/>
      <c r="C31" s="353"/>
      <c r="D31" s="356"/>
      <c r="E31" s="347">
        <f>SUM(E9:E30)</f>
        <v>0</v>
      </c>
      <c r="F31" s="211">
        <f>SUM(F9:F30)</f>
        <v>0</v>
      </c>
      <c r="G31" s="353"/>
      <c r="H31" s="353"/>
      <c r="I31" s="353"/>
      <c r="J31" s="353"/>
      <c r="K31" s="353"/>
      <c r="L31" s="353"/>
      <c r="M31" s="356"/>
      <c r="N31" s="354">
        <f>SUM(N9:N30)</f>
        <v>0</v>
      </c>
      <c r="O31" s="348">
        <f>SUM(O9:O30)</f>
        <v>0</v>
      </c>
    </row>
    <row r="32" spans="1:15" ht="18.600000000000001" customHeight="1" x14ac:dyDescent="0.45">
      <c r="H32" s="212"/>
      <c r="I32" s="212"/>
      <c r="J32" s="212"/>
    </row>
    <row r="33" spans="2:89" x14ac:dyDescent="0.45">
      <c r="I33" s="213"/>
    </row>
    <row r="34" spans="2:89" ht="22.8" customHeight="1" x14ac:dyDescent="0.45">
      <c r="B34" s="15" t="s">
        <v>390</v>
      </c>
      <c r="F34" s="348">
        <f>'8 Development Budget'!C75</f>
        <v>0</v>
      </c>
      <c r="I34" s="31" t="s">
        <v>550</v>
      </c>
    </row>
    <row r="35" spans="2:89" ht="22.8" customHeight="1" x14ac:dyDescent="0.45">
      <c r="B35" s="15" t="s">
        <v>389</v>
      </c>
      <c r="F35" s="348">
        <f>'8 Development Budget'!B75</f>
        <v>0</v>
      </c>
      <c r="J35" s="82" t="s">
        <v>553</v>
      </c>
      <c r="K35" s="82" t="s">
        <v>555</v>
      </c>
      <c r="L35" s="346" t="s">
        <v>554</v>
      </c>
    </row>
    <row r="36" spans="2:89" ht="22.8" customHeight="1" x14ac:dyDescent="0.45">
      <c r="I36" s="15" t="s">
        <v>552</v>
      </c>
      <c r="J36" s="108">
        <f>SUMIF(I9:I30,"HOME ARP Qualifying Pop",E9:E30)</f>
        <v>0</v>
      </c>
      <c r="K36" s="108">
        <f>SUMIF(I9:I30,"HOME ARP Qualifying Pop",F9:F30)</f>
        <v>0</v>
      </c>
      <c r="L36" s="209">
        <f>IFERROR(K36/SUM($K$36:$K$37),)</f>
        <v>0</v>
      </c>
    </row>
    <row r="37" spans="2:89" ht="22.8" customHeight="1" x14ac:dyDescent="0.45">
      <c r="B37" s="31" t="s">
        <v>560</v>
      </c>
      <c r="I37" s="15" t="s">
        <v>551</v>
      </c>
      <c r="J37" s="108">
        <f>SUMIF(I9:I30,"HOME ARP Low Income",E9:E30)</f>
        <v>0</v>
      </c>
      <c r="K37" s="108">
        <f>SUMIF(I9:I30,"HOME ARP Low Income",F9:F30)</f>
        <v>0</v>
      </c>
      <c r="L37" s="209">
        <f>IFERROR(K37/SUM($K$36:$K$37),)</f>
        <v>0</v>
      </c>
    </row>
    <row r="38" spans="2:89" ht="22.8" customHeight="1" x14ac:dyDescent="0.45">
      <c r="B38" s="15" t="s">
        <v>563</v>
      </c>
      <c r="F38" s="210">
        <f>IFERROR((F34/F35)*E31,)</f>
        <v>0</v>
      </c>
    </row>
    <row r="39" spans="2:89" ht="22.8" customHeight="1" x14ac:dyDescent="0.45">
      <c r="B39" s="15" t="s">
        <v>564</v>
      </c>
      <c r="F39" s="344">
        <f>SUM(J36:J37)</f>
        <v>0</v>
      </c>
      <c r="I39" s="132" t="s">
        <v>557</v>
      </c>
      <c r="L39" s="82" t="str">
        <f>IF(L36&gt;0.7,"Yes","No")</f>
        <v>No</v>
      </c>
    </row>
    <row r="40" spans="2:89" ht="22.8" customHeight="1" x14ac:dyDescent="0.45">
      <c r="B40" s="15" t="s">
        <v>558</v>
      </c>
      <c r="F40" s="357">
        <f>IFERROR((F39/E31)*F35,)</f>
        <v>0</v>
      </c>
    </row>
    <row r="41" spans="2:89" ht="22.8" customHeight="1" x14ac:dyDescent="0.45">
      <c r="F41" s="215"/>
    </row>
    <row r="42" spans="2:89" ht="22.8" customHeight="1" x14ac:dyDescent="0.45">
      <c r="B42" s="15" t="s">
        <v>421</v>
      </c>
      <c r="F42" s="214">
        <f>IFERROR((F34/F35)*F31,)</f>
        <v>0</v>
      </c>
    </row>
    <row r="43" spans="2:89" ht="22.8" customHeight="1" x14ac:dyDescent="0.45">
      <c r="B43" s="15" t="s">
        <v>422</v>
      </c>
      <c r="F43" s="345">
        <f>SUM(K36:K37)</f>
        <v>0</v>
      </c>
    </row>
    <row r="44" spans="2:89" ht="21" customHeight="1" x14ac:dyDescent="0.45">
      <c r="B44" s="15" t="s">
        <v>559</v>
      </c>
      <c r="F44" s="357">
        <f>IF(F43&lt;F42,(F43/F31)*F35,F34)</f>
        <v>0</v>
      </c>
    </row>
    <row r="45" spans="2:89" hidden="1" x14ac:dyDescent="0.45">
      <c r="B45" s="15" t="s">
        <v>248</v>
      </c>
      <c r="G45" s="133"/>
    </row>
    <row r="46" spans="2:89" hidden="1" x14ac:dyDescent="0.45">
      <c r="E46" s="15" t="s">
        <v>249</v>
      </c>
    </row>
    <row r="48" spans="2:89" s="85" customFormat="1" ht="20.45" customHeight="1" x14ac:dyDescent="0.45">
      <c r="B48" s="51" t="s">
        <v>284</v>
      </c>
      <c r="C48" s="35"/>
      <c r="D48" s="35"/>
      <c r="E48" s="35"/>
      <c r="F48" s="35"/>
      <c r="G48" s="35"/>
      <c r="H48" s="35"/>
      <c r="I48" s="35"/>
      <c r="J48" s="35"/>
      <c r="K48" s="35"/>
      <c r="L48" s="35"/>
      <c r="M48" s="35"/>
      <c r="N48" s="35"/>
      <c r="O48" s="35"/>
      <c r="P48" s="35"/>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row>
    <row r="49" spans="2:206" s="6" customFormat="1" ht="22.8" customHeight="1" x14ac:dyDescent="0.45">
      <c r="B49" s="358" t="s">
        <v>287</v>
      </c>
      <c r="D49" s="359"/>
      <c r="E49" s="361"/>
      <c r="F49" s="362"/>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row>
    <row r="50" spans="2:206" s="91" customFormat="1" ht="22.8" customHeight="1" x14ac:dyDescent="0.45">
      <c r="B50" s="72"/>
      <c r="C50" s="72"/>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row>
    <row r="51" spans="2:206" s="107" customFormat="1" ht="21" customHeight="1" x14ac:dyDescent="0.45">
      <c r="B51" s="145"/>
      <c r="C51" s="145" t="s">
        <v>259</v>
      </c>
      <c r="D51" s="145" t="s">
        <v>286</v>
      </c>
      <c r="E51" s="145" t="s">
        <v>276</v>
      </c>
      <c r="F51" s="145" t="s">
        <v>277</v>
      </c>
      <c r="G51" s="145" t="s">
        <v>260</v>
      </c>
      <c r="H51" s="145" t="s">
        <v>261</v>
      </c>
      <c r="I51" s="145" t="s">
        <v>262</v>
      </c>
      <c r="J51" s="145" t="s">
        <v>278</v>
      </c>
      <c r="K51" s="145" t="s">
        <v>279</v>
      </c>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row>
    <row r="52" spans="2:206" ht="22.8" customHeight="1" x14ac:dyDescent="0.45">
      <c r="B52" s="108" t="s">
        <v>250</v>
      </c>
      <c r="C52" s="133"/>
      <c r="D52" s="133"/>
      <c r="E52" s="137"/>
      <c r="F52" s="137"/>
      <c r="G52" s="137"/>
      <c r="H52" s="137"/>
      <c r="I52" s="137"/>
      <c r="J52" s="137"/>
      <c r="K52" s="137"/>
      <c r="N52" s="104"/>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row>
    <row r="53" spans="2:206" ht="22.8" customHeight="1" x14ac:dyDescent="0.45">
      <c r="B53" s="108" t="s">
        <v>251</v>
      </c>
      <c r="C53" s="133"/>
      <c r="D53" s="133"/>
      <c r="E53" s="137"/>
      <c r="F53" s="137"/>
      <c r="G53" s="137"/>
      <c r="H53" s="137"/>
      <c r="I53" s="137"/>
      <c r="J53" s="137"/>
      <c r="K53" s="137"/>
      <c r="N53" s="104"/>
      <c r="Q53" s="15" t="s">
        <v>288</v>
      </c>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row>
    <row r="54" spans="2:206" ht="22.8" customHeight="1" x14ac:dyDescent="0.45">
      <c r="B54" s="108" t="s">
        <v>252</v>
      </c>
      <c r="C54" s="133"/>
      <c r="D54" s="133"/>
      <c r="E54" s="137"/>
      <c r="F54" s="137"/>
      <c r="G54" s="137"/>
      <c r="H54" s="137"/>
      <c r="I54" s="137"/>
      <c r="J54" s="137"/>
      <c r="K54" s="137"/>
      <c r="N54" s="104"/>
      <c r="Q54" s="15" t="s">
        <v>289</v>
      </c>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row>
    <row r="55" spans="2:206" ht="22.8" customHeight="1" x14ac:dyDescent="0.45">
      <c r="B55" s="108" t="s">
        <v>253</v>
      </c>
      <c r="C55" s="133"/>
      <c r="D55" s="133"/>
      <c r="E55" s="137"/>
      <c r="F55" s="137"/>
      <c r="G55" s="137"/>
      <c r="H55" s="137"/>
      <c r="I55" s="137"/>
      <c r="J55" s="137"/>
      <c r="K55" s="137"/>
      <c r="N55" s="104"/>
      <c r="Q55" s="15" t="s">
        <v>290</v>
      </c>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row>
    <row r="56" spans="2:206" ht="22.8" customHeight="1" x14ac:dyDescent="0.45">
      <c r="B56" s="108" t="s">
        <v>254</v>
      </c>
      <c r="C56" s="146"/>
      <c r="D56" s="133"/>
      <c r="E56" s="137"/>
      <c r="F56" s="137"/>
      <c r="G56" s="137"/>
      <c r="H56" s="137"/>
      <c r="I56" s="137"/>
      <c r="J56" s="137"/>
      <c r="K56" s="137"/>
      <c r="N56" s="104"/>
      <c r="Q56" s="15" t="s">
        <v>291</v>
      </c>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row>
    <row r="57" spans="2:206" ht="22.8" customHeight="1" x14ac:dyDescent="0.45">
      <c r="B57" s="108" t="s">
        <v>255</v>
      </c>
      <c r="C57" s="146"/>
      <c r="D57" s="133"/>
      <c r="E57" s="137"/>
      <c r="F57" s="137"/>
      <c r="G57" s="137"/>
      <c r="H57" s="137"/>
      <c r="I57" s="137"/>
      <c r="J57" s="137"/>
      <c r="K57" s="137"/>
      <c r="N57" s="104"/>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row>
    <row r="58" spans="2:206" ht="22.8" customHeight="1" x14ac:dyDescent="0.45">
      <c r="B58" s="108" t="s">
        <v>256</v>
      </c>
      <c r="C58" s="146"/>
      <c r="D58" s="133"/>
      <c r="E58" s="137"/>
      <c r="F58" s="137"/>
      <c r="G58" s="137"/>
      <c r="H58" s="137"/>
      <c r="I58" s="137"/>
      <c r="J58" s="137"/>
      <c r="K58" s="137"/>
      <c r="N58" s="104"/>
      <c r="Q58" s="15" t="s">
        <v>292</v>
      </c>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row>
    <row r="59" spans="2:206" ht="22.8" customHeight="1" x14ac:dyDescent="0.45">
      <c r="B59" s="108" t="s">
        <v>257</v>
      </c>
      <c r="C59" s="146"/>
      <c r="D59" s="133"/>
      <c r="E59" s="137"/>
      <c r="F59" s="137"/>
      <c r="G59" s="137"/>
      <c r="H59" s="137"/>
      <c r="I59" s="137"/>
      <c r="J59" s="137"/>
      <c r="K59" s="137"/>
      <c r="N59" s="104"/>
      <c r="Q59" s="15" t="s">
        <v>293</v>
      </c>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row>
    <row r="60" spans="2:206" ht="22.8" customHeight="1" x14ac:dyDescent="0.45">
      <c r="B60" s="108" t="s">
        <v>258</v>
      </c>
      <c r="C60" s="146"/>
      <c r="D60" s="133"/>
      <c r="E60" s="137"/>
      <c r="F60" s="137"/>
      <c r="G60" s="137"/>
      <c r="H60" s="137"/>
      <c r="I60" s="137"/>
      <c r="J60" s="137"/>
      <c r="K60" s="137"/>
      <c r="N60" s="104"/>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row>
    <row r="61" spans="2:206" ht="24" customHeight="1" x14ac:dyDescent="0.45">
      <c r="B61" s="108" t="s">
        <v>285</v>
      </c>
      <c r="C61" s="133"/>
      <c r="D61" s="133"/>
      <c r="E61" s="137"/>
      <c r="F61" s="137"/>
      <c r="G61" s="137"/>
      <c r="H61" s="137"/>
      <c r="I61" s="137"/>
      <c r="J61" s="137"/>
      <c r="K61" s="137"/>
      <c r="N61" s="104"/>
      <c r="Q61" s="15" t="s">
        <v>294</v>
      </c>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row>
    <row r="62" spans="2:206" ht="24" customHeight="1" x14ac:dyDescent="0.45">
      <c r="D62" s="360" t="s">
        <v>568</v>
      </c>
      <c r="E62" s="348">
        <f>SUMIF($D$52:$D$61,"Tenant",E52:E61)</f>
        <v>0</v>
      </c>
      <c r="F62" s="348">
        <f t="shared" ref="F62:K62" si="7">SUMIF($D$52:$D$61,"Tenant",F52:F61)</f>
        <v>0</v>
      </c>
      <c r="G62" s="348">
        <f t="shared" si="7"/>
        <v>0</v>
      </c>
      <c r="H62" s="348">
        <f t="shared" si="7"/>
        <v>0</v>
      </c>
      <c r="I62" s="348">
        <f t="shared" si="7"/>
        <v>0</v>
      </c>
      <c r="J62" s="348">
        <f t="shared" si="7"/>
        <v>0</v>
      </c>
      <c r="K62" s="348">
        <f t="shared" si="7"/>
        <v>0</v>
      </c>
      <c r="Q62" s="15" t="s">
        <v>567</v>
      </c>
    </row>
    <row r="63" spans="2:206" x14ac:dyDescent="0.45">
      <c r="Q63" s="15" t="s">
        <v>285</v>
      </c>
    </row>
  </sheetData>
  <sheetProtection algorithmName="SHA-512" hashValue="3ChzgEYLaeaWBN35z5IjDkW09ELFc1l67KQbvZKgI7iTt583dUszPuf3rZs7LmCA1eEp0VKcGt2abdV6COTqpw==" saltValue="YyJdZ3evZSEp79sTISHuZA==" spinCount="100000" sheet="1" objects="1" scenarios="1"/>
  <mergeCells count="1">
    <mergeCell ref="C3:F3"/>
  </mergeCells>
  <conditionalFormatting sqref="L39">
    <cfRule type="expression" dxfId="1" priority="1">
      <formula>L39="No"</formula>
    </cfRule>
    <cfRule type="expression" dxfId="0" priority="2">
      <formula>L39="Yes"</formula>
    </cfRule>
  </conditionalFormatting>
  <dataValidations count="7">
    <dataValidation type="list" allowBlank="1" showInputMessage="1" showErrorMessage="1" sqref="G45" xr:uid="{ABACE4B0-C175-4554-A647-0CD7057AAFEA}">
      <formula1>$E$46:$E$46</formula1>
    </dataValidation>
    <dataValidation type="list" allowBlank="1" showInputMessage="1" showErrorMessage="1" sqref="I9:I30" xr:uid="{0CADA837-02E8-4764-B942-5AD1649633A0}">
      <formula1>"HOME ARP Qualifying Pop, HOME ARP Low Income, Other Restricted, Unrestricted"</formula1>
    </dataValidation>
    <dataValidation type="list" allowBlank="1" showInputMessage="1" showErrorMessage="1" sqref="J9:J30" xr:uid="{DA57036A-3600-4896-977B-7739F1DBB2B9}">
      <formula1>"N/A, Section 8 PBV,Other PBR,USDA"</formula1>
    </dataValidation>
    <dataValidation type="list" allowBlank="1" showInputMessage="1" showErrorMessage="1" sqref="D52:D61" xr:uid="{84B5FF87-FEC0-42DB-BA60-E48FC0DBCB40}">
      <formula1>$Q$58:$Q$59</formula1>
    </dataValidation>
    <dataValidation type="list" allowBlank="1" showInputMessage="1" showErrorMessage="1" sqref="C56:C60" xr:uid="{C03FBF73-53A6-40EE-A4C3-A2CE6DC1FEDA}">
      <formula1>$Q$37:$Q$39</formula1>
    </dataValidation>
    <dataValidation type="list" allowBlank="1" showInputMessage="1" showErrorMessage="1" sqref="D49" xr:uid="{09F87691-902C-497E-8D1E-DC45411D8A8A}">
      <formula1>$Q$53:$Q$56</formula1>
    </dataValidation>
    <dataValidation type="list" allowBlank="1" showInputMessage="1" showErrorMessage="1" sqref="C52:C55 C61" xr:uid="{472CC970-9316-4DCB-AEB1-170CD4426B5B}">
      <formula1>$Q$61:$Q$63</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F2C4D-8E4D-4336-8CB7-87684988CAF1}">
  <sheetPr codeName="Sheet11">
    <tabColor theme="7" tint="0.79998168889431442"/>
  </sheetPr>
  <dimension ref="B1:BK34"/>
  <sheetViews>
    <sheetView showGridLines="0" zoomScale="90" zoomScaleNormal="90" workbookViewId="0">
      <selection activeCell="C8" sqref="C8"/>
    </sheetView>
  </sheetViews>
  <sheetFormatPr defaultRowHeight="14.25" x14ac:dyDescent="0.45"/>
  <cols>
    <col min="1" max="1" width="2.19921875" customWidth="1"/>
    <col min="2" max="2" width="43.796875" customWidth="1"/>
    <col min="3" max="3" width="128.53125" customWidth="1"/>
  </cols>
  <sheetData>
    <row r="1" spans="2:63" ht="57.75" customHeight="1" x14ac:dyDescent="0.55000000000000004">
      <c r="B1" s="240"/>
      <c r="C1" s="300" t="s">
        <v>435</v>
      </c>
      <c r="D1" s="276"/>
      <c r="E1" s="1"/>
      <c r="F1" s="309"/>
      <c r="G1" s="1"/>
    </row>
    <row r="2" spans="2:63" s="93" customFormat="1" ht="15.75" x14ac:dyDescent="0.45">
      <c r="B2" s="308" t="s">
        <v>510</v>
      </c>
      <c r="C2" s="168"/>
      <c r="D2" s="310"/>
      <c r="E2" s="1"/>
      <c r="F2" s="1"/>
      <c r="G2" s="1"/>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row>
    <row r="3" spans="2:63" s="93" customFormat="1" x14ac:dyDescent="0.45">
      <c r="B3"/>
      <c r="C3" s="168"/>
      <c r="D3" s="310"/>
      <c r="E3" s="1"/>
      <c r="F3" s="1"/>
      <c r="G3" s="1"/>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row>
    <row r="4" spans="2:63" s="93" customFormat="1" ht="22.25" customHeight="1" x14ac:dyDescent="0.45">
      <c r="B4" t="s">
        <v>165</v>
      </c>
      <c r="C4" s="179" t="str">
        <f>IF('2 Checklist'!C3=0,"",'2 Checklist'!C3)</f>
        <v/>
      </c>
      <c r="D4" s="310"/>
      <c r="E4" s="1"/>
      <c r="F4" s="1"/>
      <c r="G4" s="1"/>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row>
    <row r="5" spans="2:63" s="93" customFormat="1" ht="22.25" customHeight="1" x14ac:dyDescent="0.45">
      <c r="B5" t="s">
        <v>17</v>
      </c>
      <c r="C5" s="179" t="str">
        <f>IF('1 Cover page'!D25=0,"",'1 Cover page'!D25)</f>
        <v/>
      </c>
      <c r="D5" s="168"/>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row>
    <row r="6" spans="2:63" s="93" customFormat="1" ht="22.25" customHeight="1" x14ac:dyDescent="0.45">
      <c r="B6"/>
      <c r="C6" s="302"/>
      <c r="D6" s="168"/>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row>
    <row r="7" spans="2:63" s="93" customFormat="1" ht="22.25" customHeight="1" x14ac:dyDescent="0.45">
      <c r="B7" s="303" t="s">
        <v>511</v>
      </c>
      <c r="C7" s="302"/>
      <c r="D7" s="168"/>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row>
    <row r="8" spans="2:63" s="93" customFormat="1" ht="72" customHeight="1" x14ac:dyDescent="0.45">
      <c r="B8" s="8" t="s">
        <v>512</v>
      </c>
      <c r="C8" s="393"/>
      <c r="D8" s="16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row>
    <row r="9" spans="2:63" s="93" customFormat="1" ht="13.25" customHeight="1" x14ac:dyDescent="0.45">
      <c r="B9" s="8"/>
      <c r="C9" s="302"/>
      <c r="D9" s="168"/>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row>
    <row r="10" spans="2:63" ht="72" customHeight="1" x14ac:dyDescent="0.45">
      <c r="B10" s="8" t="s">
        <v>513</v>
      </c>
      <c r="C10" s="133"/>
    </row>
    <row r="11" spans="2:63" ht="10.25" customHeight="1" x14ac:dyDescent="0.45">
      <c r="B11" s="8"/>
    </row>
    <row r="12" spans="2:63" s="93" customFormat="1" ht="72" customHeight="1" x14ac:dyDescent="0.45">
      <c r="B12" s="8" t="s">
        <v>514</v>
      </c>
      <c r="C12" s="393"/>
      <c r="D12" s="168"/>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row>
    <row r="13" spans="2:63" s="93" customFormat="1" ht="13.25" customHeight="1" x14ac:dyDescent="0.45">
      <c r="B13" s="8"/>
      <c r="C13" s="302"/>
      <c r="D13" s="168"/>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row>
    <row r="14" spans="2:63" s="93" customFormat="1" ht="72" customHeight="1" x14ac:dyDescent="0.45">
      <c r="B14" s="8" t="s">
        <v>515</v>
      </c>
      <c r="C14" s="393"/>
      <c r="D14" s="168"/>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row>
    <row r="15" spans="2:63" s="93" customFormat="1" ht="10.25" customHeight="1" x14ac:dyDescent="0.45">
      <c r="B15" s="8"/>
      <c r="C15" s="302"/>
      <c r="D15" s="168"/>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row>
    <row r="16" spans="2:63" s="93" customFormat="1" ht="72" customHeight="1" x14ac:dyDescent="0.45">
      <c r="B16" s="8" t="s">
        <v>516</v>
      </c>
      <c r="C16" s="393"/>
      <c r="D16" s="168"/>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row>
    <row r="17" spans="2:63" s="93" customFormat="1" ht="10.25" customHeight="1" x14ac:dyDescent="0.45">
      <c r="B17" s="8"/>
      <c r="C17" s="302"/>
      <c r="D17" s="168"/>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row>
    <row r="18" spans="2:63" s="93" customFormat="1" ht="72" customHeight="1" x14ac:dyDescent="0.45">
      <c r="B18" s="8" t="s">
        <v>517</v>
      </c>
      <c r="C18" s="393"/>
      <c r="D18" s="16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row>
    <row r="19" spans="2:63" s="93" customFormat="1" ht="15" customHeight="1" x14ac:dyDescent="0.45">
      <c r="B19" s="8"/>
      <c r="C19" s="302"/>
      <c r="D19" s="168"/>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row>
    <row r="20" spans="2:63" s="93" customFormat="1" ht="72" customHeight="1" x14ac:dyDescent="0.45">
      <c r="B20" s="8" t="s">
        <v>518</v>
      </c>
      <c r="C20" s="393"/>
      <c r="D20" s="168"/>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row>
    <row r="21" spans="2:63" s="93" customFormat="1" ht="12.6" customHeight="1" x14ac:dyDescent="0.45">
      <c r="B21" s="8"/>
      <c r="C21" s="302"/>
      <c r="D21" s="168"/>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row>
    <row r="22" spans="2:63" s="93" customFormat="1" ht="72" customHeight="1" x14ac:dyDescent="0.45">
      <c r="B22" s="8" t="s">
        <v>519</v>
      </c>
      <c r="C22" s="393"/>
      <c r="D22" s="168"/>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row>
    <row r="23" spans="2:63" s="93" customFormat="1" ht="12.6" customHeight="1" x14ac:dyDescent="0.45">
      <c r="B23" s="8"/>
      <c r="C23" s="302"/>
      <c r="D23" s="168"/>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row>
    <row r="24" spans="2:63" s="93" customFormat="1" ht="72" customHeight="1" x14ac:dyDescent="0.45">
      <c r="B24" s="8" t="s">
        <v>520</v>
      </c>
      <c r="C24" s="393"/>
      <c r="D24" s="16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row>
    <row r="25" spans="2:63" s="93" customFormat="1" ht="12.6" customHeight="1" x14ac:dyDescent="0.45">
      <c r="B25" s="8"/>
      <c r="C25" s="302"/>
      <c r="D25" s="168"/>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row>
    <row r="26" spans="2:63" s="93" customFormat="1" ht="72" customHeight="1" x14ac:dyDescent="0.45">
      <c r="B26" s="8" t="s">
        <v>521</v>
      </c>
      <c r="C26" s="393"/>
      <c r="D26" s="168"/>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row>
    <row r="27" spans="2:63" s="93" customFormat="1" ht="14.45" customHeight="1" x14ac:dyDescent="0.45">
      <c r="B27" s="8"/>
      <c r="C27" s="302"/>
      <c r="D27" s="168"/>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row>
    <row r="28" spans="2:63" s="93" customFormat="1" ht="74.45" customHeight="1" x14ac:dyDescent="0.45">
      <c r="B28" s="8" t="s">
        <v>522</v>
      </c>
      <c r="C28" s="393"/>
      <c r="D28" s="16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row>
    <row r="29" spans="2:63" s="93" customFormat="1" ht="15" customHeight="1" x14ac:dyDescent="0.45">
      <c r="B29" s="8"/>
      <c r="C29" s="302"/>
      <c r="D29" s="168"/>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row>
    <row r="30" spans="2:63" s="93" customFormat="1" ht="109.25" customHeight="1" x14ac:dyDescent="0.45">
      <c r="B30" s="8" t="s">
        <v>523</v>
      </c>
      <c r="C30" s="393"/>
      <c r="D30" s="168"/>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row>
    <row r="31" spans="2:63" s="93" customFormat="1" ht="12" customHeight="1" x14ac:dyDescent="0.45">
      <c r="B31" s="8"/>
      <c r="C31" s="302"/>
      <c r="D31" s="168"/>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row>
    <row r="32" spans="2:63" s="93" customFormat="1" ht="149.44999999999999" customHeight="1" x14ac:dyDescent="0.45">
      <c r="B32" s="8" t="s">
        <v>491</v>
      </c>
      <c r="C32" s="393"/>
      <c r="D32" s="168"/>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row>
    <row r="34" spans="2:2" x14ac:dyDescent="0.45">
      <c r="B34" s="373" t="s">
        <v>576</v>
      </c>
    </row>
  </sheetData>
  <sheetProtection algorithmName="SHA-512" hashValue="iv72QhA6w1lIBAYui7+ZSKVRiCrPqO7m6R2+ELI59YjJCvomax7L/5ARETXggp06TzJgk14sx6qThCIp4ypQxQ==" saltValue="NkuKNV63781rfptEWPplig==" spinCount="100000" sheet="1" objects="1" scenarios="1"/>
  <hyperlinks>
    <hyperlink ref="B34" r:id="rId1" xr:uid="{0671C808-908E-49A3-8E07-7DCF9D768741}"/>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464B2-A267-4F9E-947C-6C2429C762D7}">
  <sheetPr codeName="Sheet12">
    <tabColor theme="7" tint="0.79998168889431442"/>
  </sheetPr>
  <dimension ref="B1:CN220"/>
  <sheetViews>
    <sheetView showGridLines="0" zoomScale="85" zoomScaleNormal="85" workbookViewId="0">
      <selection activeCell="C10" sqref="C10"/>
    </sheetView>
  </sheetViews>
  <sheetFormatPr defaultRowHeight="14.25" x14ac:dyDescent="0.45"/>
  <cols>
    <col min="1" max="1" width="2.86328125" customWidth="1"/>
    <col min="2" max="2" width="45.53125" style="15" customWidth="1"/>
    <col min="3" max="3" width="25.46484375" style="15" customWidth="1"/>
    <col min="4" max="8" width="12.796875" style="15" customWidth="1"/>
    <col min="9" max="17" width="12.796875" style="104" customWidth="1"/>
    <col min="18" max="18" width="13.46484375" style="104" customWidth="1"/>
    <col min="19" max="19" width="12.796875" style="104" customWidth="1"/>
    <col min="20" max="20" width="12.796875" style="104" hidden="1" customWidth="1"/>
    <col min="21" max="25" width="12.796875" style="104" customWidth="1"/>
    <col min="26" max="48" width="8.86328125" style="104"/>
    <col min="49" max="92" width="8.86328125" style="15"/>
  </cols>
  <sheetData>
    <row r="1" spans="2:92" ht="50.45" customHeight="1" x14ac:dyDescent="0.45">
      <c r="B1" s="232"/>
      <c r="C1" s="259" t="s">
        <v>435</v>
      </c>
      <c r="D1" s="231"/>
      <c r="E1" s="258"/>
      <c r="F1" s="231"/>
      <c r="G1" s="231"/>
      <c r="H1" s="231"/>
      <c r="I1" s="311"/>
      <c r="J1" s="311"/>
      <c r="K1" s="311"/>
    </row>
    <row r="2" spans="2:92" s="8" customFormat="1" ht="22.8" customHeight="1" x14ac:dyDescent="0.45">
      <c r="B2" s="308" t="s">
        <v>510</v>
      </c>
      <c r="C2" s="15"/>
      <c r="D2" s="15"/>
      <c r="E2" s="15"/>
      <c r="F2" s="15"/>
      <c r="G2" s="15"/>
      <c r="H2" s="15"/>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row>
    <row r="3" spans="2:92" s="8" customFormat="1" ht="22.8" customHeight="1" x14ac:dyDescent="0.45">
      <c r="B3" s="138" t="s">
        <v>165</v>
      </c>
      <c r="C3" s="437" t="str">
        <f>IF('1 Cover page'!D7=0,"",'1 Cover page'!D7)</f>
        <v/>
      </c>
      <c r="D3" s="437"/>
      <c r="E3" s="15"/>
      <c r="F3" s="15"/>
      <c r="G3" s="15"/>
      <c r="H3" s="15"/>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row>
    <row r="4" spans="2:92" s="8" customFormat="1" ht="22.8" customHeight="1" x14ac:dyDescent="0.45">
      <c r="B4" s="138" t="s">
        <v>17</v>
      </c>
      <c r="C4" s="437" t="str">
        <f>IF('1 Cover page'!D25=0,"",'1 Cover page'!D25)</f>
        <v/>
      </c>
      <c r="D4" s="437"/>
      <c r="E4" s="15"/>
      <c r="F4" s="15"/>
      <c r="G4" s="15"/>
      <c r="H4" s="15"/>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row>
    <row r="5" spans="2:92" s="8" customFormat="1" ht="20.45" customHeight="1" x14ac:dyDescent="0.45">
      <c r="B5" s="139" t="s">
        <v>280</v>
      </c>
      <c r="C5" s="15"/>
      <c r="D5" s="15"/>
      <c r="E5" s="15"/>
      <c r="F5" s="15"/>
      <c r="G5" s="15"/>
      <c r="H5" s="15"/>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row>
    <row r="6" spans="2:92" s="8" customFormat="1" x14ac:dyDescent="0.45">
      <c r="B6" s="19" t="s">
        <v>143</v>
      </c>
      <c r="C6" s="82"/>
      <c r="D6" s="82"/>
      <c r="E6" s="15"/>
      <c r="F6" s="15"/>
      <c r="G6" s="15"/>
      <c r="H6" s="15"/>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row>
    <row r="7" spans="2:92" s="8" customFormat="1" x14ac:dyDescent="0.45">
      <c r="B7" s="19"/>
      <c r="C7" s="82"/>
      <c r="D7" s="82"/>
      <c r="E7" s="15"/>
      <c r="F7" s="15"/>
      <c r="G7" s="15"/>
      <c r="H7" s="15"/>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row>
    <row r="8" spans="2:92" s="8" customFormat="1" ht="22.8" customHeight="1" x14ac:dyDescent="0.45">
      <c r="B8" s="51" t="s">
        <v>307</v>
      </c>
      <c r="C8" s="105" t="s">
        <v>308</v>
      </c>
      <c r="D8" s="140"/>
      <c r="E8" s="140"/>
      <c r="F8" s="140"/>
      <c r="G8" s="140"/>
      <c r="H8" s="140"/>
      <c r="I8" s="140"/>
      <c r="J8" s="140"/>
      <c r="K8" s="140"/>
      <c r="L8" s="140"/>
      <c r="M8" s="140"/>
      <c r="N8" s="140"/>
      <c r="O8" s="140"/>
      <c r="P8" s="140"/>
      <c r="Q8" s="140"/>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row>
    <row r="9" spans="2:92" s="8" customFormat="1" ht="22.8" customHeight="1" x14ac:dyDescent="0.45">
      <c r="B9" s="141" t="s">
        <v>302</v>
      </c>
      <c r="C9" s="142">
        <f>'9 Rental Unit Mix'!O31</f>
        <v>0</v>
      </c>
      <c r="D9" s="143"/>
      <c r="E9" s="143"/>
      <c r="F9" s="143"/>
      <c r="G9" s="143"/>
      <c r="H9" s="59"/>
      <c r="I9" s="144"/>
      <c r="J9" s="144"/>
      <c r="K9" s="144"/>
      <c r="L9" s="144"/>
      <c r="M9" s="144"/>
      <c r="N9" s="144"/>
      <c r="O9" s="144"/>
      <c r="P9" s="144"/>
      <c r="Q9" s="144"/>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row>
    <row r="10" spans="2:92" s="8" customFormat="1" ht="22.8" customHeight="1" x14ac:dyDescent="0.45">
      <c r="B10" s="141" t="s">
        <v>303</v>
      </c>
      <c r="C10" s="79">
        <v>0</v>
      </c>
      <c r="D10" s="143"/>
      <c r="E10" s="143"/>
      <c r="F10" s="143"/>
      <c r="G10" s="143"/>
      <c r="H10" s="59"/>
      <c r="I10" s="144"/>
      <c r="J10" s="144"/>
      <c r="K10" s="144"/>
      <c r="L10" s="144"/>
      <c r="M10" s="144"/>
      <c r="N10" s="144"/>
      <c r="O10" s="144"/>
      <c r="P10" s="144"/>
      <c r="Q10" s="144"/>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row>
    <row r="11" spans="2:92" s="8" customFormat="1" ht="22.8" customHeight="1" x14ac:dyDescent="0.45">
      <c r="B11" s="141" t="s">
        <v>304</v>
      </c>
      <c r="C11" s="79">
        <v>0</v>
      </c>
      <c r="D11" s="143"/>
      <c r="E11" s="143"/>
      <c r="F11" s="143"/>
      <c r="G11" s="143"/>
      <c r="H11" s="59"/>
      <c r="I11" s="144"/>
      <c r="J11" s="144"/>
      <c r="K11" s="144"/>
      <c r="L11" s="144"/>
      <c r="M11" s="144"/>
      <c r="N11" s="144"/>
      <c r="O11" s="144"/>
      <c r="P11" s="144"/>
      <c r="Q11" s="144"/>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row>
    <row r="12" spans="2:92" s="8" customFormat="1" ht="22.8" customHeight="1" x14ac:dyDescent="0.45">
      <c r="B12" s="141" t="s">
        <v>305</v>
      </c>
      <c r="C12" s="142">
        <f>C9*F15</f>
        <v>0</v>
      </c>
      <c r="D12" s="143"/>
      <c r="E12" s="143"/>
      <c r="F12" s="143"/>
      <c r="G12" s="143"/>
      <c r="H12" s="59"/>
      <c r="I12" s="144"/>
      <c r="J12" s="144"/>
      <c r="K12" s="144"/>
      <c r="L12" s="144"/>
      <c r="M12" s="144"/>
      <c r="N12" s="144"/>
      <c r="O12" s="144"/>
      <c r="P12" s="144"/>
      <c r="Q12" s="144"/>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row>
    <row r="13" spans="2:92" s="8" customFormat="1" ht="22.8" customHeight="1" x14ac:dyDescent="0.45">
      <c r="B13" s="141" t="s">
        <v>306</v>
      </c>
      <c r="C13" s="142">
        <f>C9-C10+C11-C12</f>
        <v>0</v>
      </c>
      <c r="D13" s="143"/>
      <c r="E13" s="143"/>
      <c r="F13" s="143"/>
      <c r="G13" s="143"/>
      <c r="H13" s="59"/>
      <c r="I13" s="144"/>
      <c r="J13" s="144"/>
      <c r="K13" s="144"/>
      <c r="L13" s="144"/>
      <c r="M13" s="144"/>
      <c r="N13" s="144"/>
      <c r="O13" s="144"/>
      <c r="P13" s="144"/>
      <c r="Q13" s="144"/>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row>
    <row r="14" spans="2:92" s="8" customFormat="1" ht="7.25" customHeight="1" x14ac:dyDescent="0.45">
      <c r="B14" s="24"/>
      <c r="C14" s="98"/>
      <c r="D14" s="98"/>
      <c r="E14" s="98"/>
      <c r="F14" s="98"/>
      <c r="G14" s="98"/>
      <c r="H14" s="15"/>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row>
    <row r="15" spans="2:92" s="8" customFormat="1" ht="21" customHeight="1" x14ac:dyDescent="0.45">
      <c r="B15" s="98" t="s">
        <v>309</v>
      </c>
      <c r="C15" s="98"/>
      <c r="D15" s="98"/>
      <c r="E15" s="98"/>
      <c r="F15" s="216">
        <v>0</v>
      </c>
      <c r="G15" s="98"/>
      <c r="H15" s="15"/>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row>
    <row r="16" spans="2:92" s="8" customFormat="1" ht="9" customHeight="1" x14ac:dyDescent="0.45">
      <c r="B16" s="98"/>
      <c r="C16" s="98"/>
      <c r="D16" s="98"/>
      <c r="E16" s="98"/>
      <c r="F16" s="98"/>
      <c r="G16" s="98"/>
      <c r="H16" s="15"/>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row>
    <row r="17" spans="2:92" s="8" customFormat="1" ht="46.25" customHeight="1" x14ac:dyDescent="0.45">
      <c r="B17" s="56" t="s">
        <v>569</v>
      </c>
      <c r="C17" s="436"/>
      <c r="D17" s="436"/>
      <c r="E17" s="436"/>
      <c r="F17" s="15"/>
      <c r="G17" s="15"/>
      <c r="H17" s="15"/>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row>
    <row r="18" spans="2:92" s="85" customFormat="1" ht="18" customHeight="1" x14ac:dyDescent="0.45">
      <c r="B18" s="56"/>
      <c r="C18" s="138"/>
      <c r="D18" s="98"/>
      <c r="E18" s="98"/>
      <c r="F18" s="98"/>
      <c r="G18" s="98"/>
      <c r="H18" s="15"/>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row>
    <row r="19" spans="2:92" s="85" customFormat="1" ht="39" customHeight="1" x14ac:dyDescent="0.45">
      <c r="B19" s="56" t="s">
        <v>392</v>
      </c>
      <c r="C19" s="438"/>
      <c r="D19" s="438"/>
      <c r="E19" s="438"/>
      <c r="F19" s="438"/>
      <c r="G19" s="98"/>
      <c r="H19" s="15"/>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row>
    <row r="20" spans="2:92" s="85" customFormat="1" ht="18" customHeight="1" x14ac:dyDescent="0.45">
      <c r="B20" s="56"/>
      <c r="C20" s="438"/>
      <c r="D20" s="438"/>
      <c r="E20" s="438"/>
      <c r="F20" s="438"/>
      <c r="G20" s="98"/>
      <c r="H20" s="15"/>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row>
    <row r="21" spans="2:92" s="85" customFormat="1" ht="18" customHeight="1" x14ac:dyDescent="0.45">
      <c r="B21" s="56"/>
      <c r="C21" s="438"/>
      <c r="D21" s="438"/>
      <c r="E21" s="438"/>
      <c r="F21" s="438"/>
      <c r="G21" s="98"/>
      <c r="H21" s="15"/>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row>
    <row r="22" spans="2:92" s="85" customFormat="1" ht="18" customHeight="1" x14ac:dyDescent="0.45">
      <c r="B22" s="56"/>
      <c r="C22" s="138"/>
      <c r="D22" s="98"/>
      <c r="E22" s="98"/>
      <c r="F22" s="98"/>
      <c r="G22" s="98"/>
      <c r="H22" s="15"/>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row>
    <row r="23" spans="2:92" s="85" customFormat="1" ht="26.45" customHeight="1" x14ac:dyDescent="0.45">
      <c r="B23" s="51" t="s">
        <v>341</v>
      </c>
      <c r="C23" s="98"/>
      <c r="D23" s="98"/>
      <c r="E23" s="98"/>
      <c r="F23" s="98"/>
      <c r="G23" s="98"/>
      <c r="H23" s="15"/>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row>
    <row r="24" spans="2:92" s="6" customFormat="1" ht="22.25" customHeight="1" x14ac:dyDescent="0.45">
      <c r="B24" s="22" t="s">
        <v>310</v>
      </c>
      <c r="C24" s="79"/>
      <c r="D24" s="24"/>
      <c r="E24" s="24"/>
      <c r="F24" s="24"/>
      <c r="G24" s="24"/>
      <c r="H24" s="14"/>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row>
    <row r="25" spans="2:92" s="6" customFormat="1" ht="22.25" customHeight="1" x14ac:dyDescent="0.45">
      <c r="B25" s="22" t="s">
        <v>311</v>
      </c>
      <c r="C25" s="79"/>
      <c r="D25" s="24"/>
      <c r="E25" s="24"/>
      <c r="F25" s="24"/>
      <c r="G25" s="24"/>
      <c r="H25" s="14"/>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row>
    <row r="26" spans="2:92" s="6" customFormat="1" ht="22.25" customHeight="1" x14ac:dyDescent="0.45">
      <c r="B26" s="22" t="s">
        <v>312</v>
      </c>
      <c r="C26" s="79"/>
      <c r="D26" s="24"/>
      <c r="E26" s="24"/>
      <c r="F26" s="24"/>
      <c r="G26" s="24"/>
      <c r="H26" s="14"/>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row>
    <row r="27" spans="2:92" s="6" customFormat="1" ht="22.25" customHeight="1" x14ac:dyDescent="0.45">
      <c r="B27" s="22" t="s">
        <v>313</v>
      </c>
      <c r="C27" s="79"/>
      <c r="D27" s="24"/>
      <c r="E27" s="24"/>
      <c r="F27" s="24"/>
      <c r="G27" s="24"/>
      <c r="H27" s="14"/>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row>
    <row r="28" spans="2:92" s="6" customFormat="1" ht="22.25" customHeight="1" x14ac:dyDescent="0.45">
      <c r="B28" s="22" t="s">
        <v>580</v>
      </c>
      <c r="C28" s="79"/>
      <c r="D28" s="24"/>
      <c r="E28" s="24"/>
      <c r="F28" s="24"/>
      <c r="G28" s="24"/>
      <c r="H28" s="14"/>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row>
    <row r="29" spans="2:92" s="6" customFormat="1" ht="22.25" customHeight="1" x14ac:dyDescent="0.45">
      <c r="B29" s="22" t="s">
        <v>314</v>
      </c>
      <c r="C29" s="79"/>
      <c r="D29" s="24"/>
      <c r="E29" s="24"/>
      <c r="F29" s="24"/>
      <c r="G29" s="24"/>
      <c r="H29" s="14"/>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row>
    <row r="30" spans="2:92" s="6" customFormat="1" ht="22.25" customHeight="1" x14ac:dyDescent="0.45">
      <c r="B30" s="22" t="s">
        <v>315</v>
      </c>
      <c r="C30" s="79"/>
      <c r="D30" s="24"/>
      <c r="E30" s="24"/>
      <c r="F30" s="24"/>
      <c r="G30" s="24"/>
      <c r="H30" s="14"/>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row>
    <row r="31" spans="2:92" s="6" customFormat="1" ht="25.25" customHeight="1" x14ac:dyDescent="0.45">
      <c r="B31" s="368" t="s">
        <v>316</v>
      </c>
      <c r="C31" s="153"/>
      <c r="D31" s="24"/>
      <c r="E31" s="24"/>
      <c r="F31" s="24"/>
      <c r="G31" s="24"/>
      <c r="H31" s="14"/>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row>
    <row r="32" spans="2:92" s="6" customFormat="1" ht="22.25" customHeight="1" x14ac:dyDescent="0.45">
      <c r="B32" s="148" t="s">
        <v>317</v>
      </c>
      <c r="C32" s="79"/>
      <c r="D32" s="24"/>
      <c r="E32" s="24"/>
      <c r="F32" s="24"/>
      <c r="G32" s="24"/>
      <c r="H32" s="14"/>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row>
    <row r="33" spans="2:92" s="6" customFormat="1" ht="22.25" customHeight="1" x14ac:dyDescent="0.45">
      <c r="B33" s="148" t="s">
        <v>318</v>
      </c>
      <c r="C33" s="79"/>
      <c r="D33" s="24"/>
      <c r="E33" s="24"/>
      <c r="F33" s="24"/>
      <c r="G33" s="24"/>
      <c r="H33" s="14"/>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row>
    <row r="34" spans="2:92" s="6" customFormat="1" ht="22.25" customHeight="1" x14ac:dyDescent="0.45">
      <c r="B34" s="148" t="s">
        <v>319</v>
      </c>
      <c r="C34" s="79"/>
      <c r="D34" s="24"/>
      <c r="E34" s="24"/>
      <c r="F34" s="24"/>
      <c r="G34" s="24"/>
      <c r="H34" s="14"/>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row>
    <row r="35" spans="2:92" s="6" customFormat="1" ht="22.25" customHeight="1" x14ac:dyDescent="0.45">
      <c r="B35" s="148" t="s">
        <v>320</v>
      </c>
      <c r="C35" s="79"/>
      <c r="D35" s="24"/>
      <c r="E35" s="24"/>
      <c r="F35" s="24"/>
      <c r="G35" s="24"/>
      <c r="H35" s="14"/>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row>
    <row r="36" spans="2:92" s="6" customFormat="1" ht="22.25" customHeight="1" x14ac:dyDescent="0.45">
      <c r="B36" s="148" t="s">
        <v>321</v>
      </c>
      <c r="C36" s="79"/>
      <c r="D36" s="24"/>
      <c r="E36" s="24"/>
      <c r="F36" s="24"/>
      <c r="G36" s="24"/>
      <c r="H36" s="14"/>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row>
    <row r="37" spans="2:92" s="6" customFormat="1" ht="22.25" customHeight="1" x14ac:dyDescent="0.45">
      <c r="B37" s="148" t="s">
        <v>571</v>
      </c>
      <c r="C37" s="79"/>
      <c r="D37" s="24"/>
      <c r="E37" s="24"/>
      <c r="F37" s="24"/>
      <c r="G37" s="24"/>
      <c r="H37" s="14"/>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row>
    <row r="38" spans="2:92" s="6" customFormat="1" ht="22.25" customHeight="1" x14ac:dyDescent="0.45">
      <c r="B38" s="148" t="s">
        <v>331</v>
      </c>
      <c r="C38" s="79"/>
      <c r="D38" s="24"/>
      <c r="E38" s="24"/>
      <c r="F38" s="24"/>
      <c r="G38" s="24"/>
      <c r="H38" s="14"/>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row>
    <row r="39" spans="2:92" s="6" customFormat="1" ht="22.25" customHeight="1" x14ac:dyDescent="0.45">
      <c r="B39" s="148" t="s">
        <v>322</v>
      </c>
      <c r="C39" s="79"/>
      <c r="D39" s="24"/>
      <c r="E39" s="24"/>
      <c r="F39" s="24"/>
      <c r="G39" s="24"/>
      <c r="H39" s="14"/>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row>
    <row r="40" spans="2:92" s="6" customFormat="1" ht="26.45" customHeight="1" x14ac:dyDescent="0.45">
      <c r="B40" s="368" t="s">
        <v>323</v>
      </c>
      <c r="C40" s="153"/>
      <c r="D40" s="24"/>
      <c r="E40" s="24"/>
      <c r="F40" s="24"/>
      <c r="G40" s="24"/>
      <c r="H40" s="14"/>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row>
    <row r="41" spans="2:92" s="6" customFormat="1" ht="22.25" customHeight="1" x14ac:dyDescent="0.45">
      <c r="B41" s="148" t="s">
        <v>324</v>
      </c>
      <c r="C41" s="79"/>
      <c r="D41" s="24"/>
      <c r="E41" s="24"/>
      <c r="F41" s="24"/>
      <c r="G41" s="24"/>
      <c r="H41" s="14"/>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row>
    <row r="42" spans="2:92" s="6" customFormat="1" ht="22.25" customHeight="1" x14ac:dyDescent="0.45">
      <c r="B42" s="148" t="s">
        <v>325</v>
      </c>
      <c r="C42" s="79"/>
      <c r="D42" s="24"/>
      <c r="E42" s="24"/>
      <c r="F42" s="24"/>
      <c r="G42" s="24"/>
      <c r="H42" s="14"/>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row>
    <row r="43" spans="2:92" s="6" customFormat="1" ht="22.25" customHeight="1" x14ac:dyDescent="0.45">
      <c r="B43" s="148" t="s">
        <v>326</v>
      </c>
      <c r="C43" s="79"/>
      <c r="D43" s="24"/>
      <c r="E43" s="24"/>
      <c r="F43" s="24"/>
      <c r="G43" s="24"/>
      <c r="H43" s="14"/>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row>
    <row r="44" spans="2:92" s="6" customFormat="1" ht="22.25" customHeight="1" x14ac:dyDescent="0.45">
      <c r="B44" s="22" t="s">
        <v>327</v>
      </c>
      <c r="C44" s="79"/>
      <c r="D44" s="24"/>
      <c r="E44" s="24"/>
      <c r="F44" s="24"/>
      <c r="G44" s="24"/>
      <c r="H44" s="14"/>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row>
    <row r="45" spans="2:92" s="6" customFormat="1" ht="22.25" customHeight="1" x14ac:dyDescent="0.45">
      <c r="B45" s="22" t="s">
        <v>105</v>
      </c>
      <c r="C45" s="79"/>
      <c r="D45" s="24"/>
      <c r="E45" s="24"/>
      <c r="F45" s="24"/>
      <c r="G45" s="24"/>
      <c r="H45" s="14"/>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row>
    <row r="46" spans="2:92" s="6" customFormat="1" ht="22.25" customHeight="1" x14ac:dyDescent="0.45">
      <c r="B46" s="22" t="s">
        <v>328</v>
      </c>
      <c r="C46" s="79"/>
      <c r="D46" s="24"/>
      <c r="E46" s="24"/>
      <c r="F46" s="24"/>
      <c r="G46" s="24"/>
      <c r="H46" s="14"/>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row>
    <row r="47" spans="2:92" s="6" customFormat="1" ht="22.25" customHeight="1" x14ac:dyDescent="0.45">
      <c r="B47" s="22" t="s">
        <v>329</v>
      </c>
      <c r="C47" s="79"/>
      <c r="D47" s="24"/>
      <c r="E47" s="24"/>
      <c r="F47" s="24"/>
      <c r="G47" s="24"/>
      <c r="H47" s="14"/>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row>
    <row r="48" spans="2:92" s="6" customFormat="1" ht="22.25" customHeight="1" x14ac:dyDescent="0.45">
      <c r="B48" s="22" t="s">
        <v>330</v>
      </c>
      <c r="C48" s="79"/>
      <c r="D48" s="24"/>
      <c r="E48" s="24"/>
      <c r="F48" s="24"/>
      <c r="G48" s="24"/>
      <c r="H48" s="14"/>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row>
    <row r="49" spans="2:92" ht="22.25" customHeight="1" x14ac:dyDescent="0.45">
      <c r="B49" s="149" t="s">
        <v>332</v>
      </c>
      <c r="C49" s="79"/>
      <c r="D49" s="150"/>
      <c r="E49" s="151"/>
      <c r="F49" s="151"/>
      <c r="G49" s="98"/>
      <c r="H49" s="98"/>
    </row>
    <row r="50" spans="2:92" s="6" customFormat="1" ht="22.25" customHeight="1" x14ac:dyDescent="0.45">
      <c r="B50" s="22" t="s">
        <v>333</v>
      </c>
      <c r="C50" s="79"/>
      <c r="D50" s="24"/>
      <c r="E50" s="24"/>
      <c r="F50" s="24"/>
      <c r="G50" s="24"/>
      <c r="H50" s="14"/>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row>
    <row r="51" spans="2:92" s="6" customFormat="1" ht="22.25" customHeight="1" x14ac:dyDescent="0.45">
      <c r="B51" s="152" t="s">
        <v>336</v>
      </c>
      <c r="C51" s="147">
        <f>SUM(C24:C50)</f>
        <v>0</v>
      </c>
      <c r="D51" s="24"/>
      <c r="E51" s="24"/>
      <c r="F51" s="24"/>
      <c r="G51" s="24"/>
      <c r="H51" s="14"/>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row>
    <row r="52" spans="2:92" s="6" customFormat="1" ht="18" customHeight="1" x14ac:dyDescent="0.45">
      <c r="B52" s="22"/>
      <c r="C52" s="153"/>
      <c r="D52" s="24"/>
      <c r="E52" s="24"/>
      <c r="F52" s="24"/>
      <c r="G52" s="24"/>
      <c r="H52" s="14"/>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row>
    <row r="53" spans="2:92" ht="22.25" customHeight="1" x14ac:dyDescent="0.45">
      <c r="B53" s="149" t="s">
        <v>334</v>
      </c>
      <c r="C53" s="79">
        <v>0</v>
      </c>
      <c r="D53" s="150"/>
      <c r="F53" s="151"/>
      <c r="G53" s="98"/>
      <c r="H53" s="98"/>
    </row>
    <row r="54" spans="2:92" ht="22.25" customHeight="1" x14ac:dyDescent="0.45">
      <c r="B54" s="149" t="s">
        <v>335</v>
      </c>
      <c r="C54" s="79">
        <v>0</v>
      </c>
      <c r="D54" s="150"/>
      <c r="F54" s="151"/>
      <c r="G54" s="98"/>
      <c r="H54" s="98"/>
    </row>
    <row r="55" spans="2:92" ht="22.25" customHeight="1" x14ac:dyDescent="0.45">
      <c r="B55" s="154" t="s">
        <v>339</v>
      </c>
      <c r="C55" s="147">
        <f>SUM(C53:C54)</f>
        <v>0</v>
      </c>
      <c r="D55" s="150"/>
      <c r="E55" s="151"/>
      <c r="F55" s="151"/>
      <c r="G55" s="98"/>
      <c r="H55" s="98"/>
    </row>
    <row r="56" spans="2:92" s="93" customFormat="1" x14ac:dyDescent="0.45">
      <c r="B56" s="98"/>
      <c r="C56" s="98"/>
      <c r="D56" s="98"/>
      <c r="E56" s="98"/>
      <c r="F56" s="98"/>
      <c r="G56" s="98"/>
      <c r="H56" s="98"/>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row>
    <row r="57" spans="2:92" s="93" customFormat="1" ht="22.25" customHeight="1" x14ac:dyDescent="0.45">
      <c r="B57" s="369" t="s">
        <v>572</v>
      </c>
      <c r="C57" s="367">
        <f>(C51+C55)/2</f>
        <v>0</v>
      </c>
      <c r="D57" s="98"/>
      <c r="E57" s="98"/>
      <c r="F57" s="98"/>
      <c r="G57" s="98"/>
      <c r="H57" s="98"/>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row>
    <row r="58" spans="2:92" s="93" customFormat="1" ht="22.25" customHeight="1" x14ac:dyDescent="0.45">
      <c r="B58" s="369" t="s">
        <v>573</v>
      </c>
      <c r="C58" s="142">
        <f>IF(SUM(C66:Q66)&gt;1,C57,-1*SUM(C66:Q66))</f>
        <v>0</v>
      </c>
      <c r="D58" s="98"/>
      <c r="E58" s="98"/>
      <c r="F58" s="98"/>
      <c r="G58" s="98"/>
      <c r="H58" s="98"/>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row>
    <row r="59" spans="2:92" s="93" customFormat="1" ht="15.75" x14ac:dyDescent="0.45">
      <c r="B59" s="366"/>
      <c r="C59" s="98"/>
      <c r="D59" s="98"/>
      <c r="E59" s="98"/>
      <c r="F59" s="98"/>
      <c r="G59" s="98"/>
      <c r="H59" s="98"/>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row>
    <row r="60" spans="2:92" s="93" customFormat="1" ht="15.75" x14ac:dyDescent="0.45">
      <c r="B60" s="366" t="s">
        <v>570</v>
      </c>
      <c r="C60" s="98"/>
      <c r="D60" s="98"/>
      <c r="E60" s="98"/>
      <c r="F60" s="98"/>
      <c r="G60" s="98"/>
      <c r="H60" s="98"/>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row>
    <row r="61" spans="2:92" s="93" customFormat="1" ht="17.45" customHeight="1" x14ac:dyDescent="0.45">
      <c r="B61" s="240"/>
      <c r="C61" s="365" t="s">
        <v>112</v>
      </c>
      <c r="D61" s="365" t="s">
        <v>101</v>
      </c>
      <c r="E61" s="365" t="s">
        <v>102</v>
      </c>
      <c r="F61" s="365" t="s">
        <v>103</v>
      </c>
      <c r="G61" s="365" t="s">
        <v>104</v>
      </c>
      <c r="H61" s="365" t="s">
        <v>179</v>
      </c>
      <c r="I61" s="365" t="s">
        <v>180</v>
      </c>
      <c r="J61" s="365" t="s">
        <v>181</v>
      </c>
      <c r="K61" s="365" t="s">
        <v>182</v>
      </c>
      <c r="L61" s="365" t="s">
        <v>183</v>
      </c>
      <c r="M61" s="365" t="s">
        <v>184</v>
      </c>
      <c r="N61" s="365" t="s">
        <v>185</v>
      </c>
      <c r="O61" s="365" t="s">
        <v>186</v>
      </c>
      <c r="P61" s="365" t="s">
        <v>187</v>
      </c>
      <c r="Q61" s="365" t="s">
        <v>188</v>
      </c>
      <c r="R61" s="98"/>
      <c r="S61" s="98"/>
      <c r="T61" s="98"/>
      <c r="U61" s="98"/>
      <c r="V61" s="98"/>
      <c r="W61" s="98"/>
      <c r="X61" s="98"/>
      <c r="Y61" s="98"/>
      <c r="Z61" s="98"/>
      <c r="AA61" s="98"/>
      <c r="AB61" s="98"/>
      <c r="AC61" s="98"/>
      <c r="AD61" s="98"/>
      <c r="AE61" s="98"/>
      <c r="AF61" s="98"/>
      <c r="AG61" s="104"/>
      <c r="AH61" s="104"/>
      <c r="AI61" s="104"/>
      <c r="AJ61" s="104"/>
      <c r="AK61" s="104"/>
      <c r="AL61" s="104"/>
      <c r="AM61" s="104"/>
      <c r="AN61" s="104"/>
      <c r="AO61" s="104"/>
      <c r="AP61" s="104"/>
      <c r="AQ61" s="104"/>
      <c r="AR61" s="104"/>
      <c r="AS61" s="104"/>
      <c r="AT61" s="104"/>
      <c r="AU61" s="104"/>
      <c r="AV61" s="104"/>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row>
    <row r="62" spans="2:92" s="93" customFormat="1" ht="18.600000000000001" customHeight="1" x14ac:dyDescent="0.45">
      <c r="B62" s="149" t="s">
        <v>110</v>
      </c>
      <c r="C62" s="217">
        <f>C13</f>
        <v>0</v>
      </c>
      <c r="D62" s="217">
        <f t="shared" ref="D62:Q62" si="0">C62*1.02</f>
        <v>0</v>
      </c>
      <c r="E62" s="217">
        <f t="shared" si="0"/>
        <v>0</v>
      </c>
      <c r="F62" s="217">
        <f t="shared" si="0"/>
        <v>0</v>
      </c>
      <c r="G62" s="217">
        <f t="shared" si="0"/>
        <v>0</v>
      </c>
      <c r="H62" s="217">
        <f t="shared" si="0"/>
        <v>0</v>
      </c>
      <c r="I62" s="217">
        <f t="shared" si="0"/>
        <v>0</v>
      </c>
      <c r="J62" s="217">
        <f t="shared" si="0"/>
        <v>0</v>
      </c>
      <c r="K62" s="217">
        <f t="shared" si="0"/>
        <v>0</v>
      </c>
      <c r="L62" s="217">
        <f t="shared" si="0"/>
        <v>0</v>
      </c>
      <c r="M62" s="217">
        <f t="shared" si="0"/>
        <v>0</v>
      </c>
      <c r="N62" s="217">
        <f t="shared" si="0"/>
        <v>0</v>
      </c>
      <c r="O62" s="217">
        <f t="shared" si="0"/>
        <v>0</v>
      </c>
      <c r="P62" s="217">
        <f t="shared" si="0"/>
        <v>0</v>
      </c>
      <c r="Q62" s="217">
        <f t="shared" si="0"/>
        <v>0</v>
      </c>
      <c r="R62" s="155"/>
      <c r="S62" s="155"/>
      <c r="T62" s="155"/>
      <c r="U62" s="155"/>
      <c r="V62" s="155"/>
      <c r="W62" s="155"/>
      <c r="X62" s="155"/>
      <c r="Y62" s="155"/>
      <c r="Z62" s="155"/>
      <c r="AA62" s="155"/>
      <c r="AB62" s="155"/>
      <c r="AC62" s="155"/>
      <c r="AD62" s="155"/>
      <c r="AE62" s="155"/>
      <c r="AF62" s="155"/>
      <c r="AG62" s="104"/>
      <c r="AH62" s="104"/>
      <c r="AI62" s="104"/>
      <c r="AJ62" s="104"/>
      <c r="AK62" s="104"/>
      <c r="AL62" s="104"/>
      <c r="AM62" s="104"/>
      <c r="AN62" s="104"/>
      <c r="AO62" s="104"/>
      <c r="AP62" s="104"/>
      <c r="AQ62" s="104"/>
      <c r="AR62" s="104"/>
      <c r="AS62" s="104"/>
      <c r="AT62" s="104"/>
      <c r="AU62" s="104"/>
      <c r="AV62" s="104"/>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row>
    <row r="63" spans="2:92" s="93" customFormat="1" ht="18.600000000000001" customHeight="1" x14ac:dyDescent="0.45">
      <c r="B63" s="149" t="s">
        <v>111</v>
      </c>
      <c r="C63" s="217">
        <f>C51</f>
        <v>0</v>
      </c>
      <c r="D63" s="217">
        <f t="shared" ref="D63:Q63" si="1">C63*1.03</f>
        <v>0</v>
      </c>
      <c r="E63" s="217">
        <f t="shared" si="1"/>
        <v>0</v>
      </c>
      <c r="F63" s="217">
        <f t="shared" si="1"/>
        <v>0</v>
      </c>
      <c r="G63" s="217">
        <f t="shared" si="1"/>
        <v>0</v>
      </c>
      <c r="H63" s="217">
        <f t="shared" si="1"/>
        <v>0</v>
      </c>
      <c r="I63" s="217">
        <f t="shared" si="1"/>
        <v>0</v>
      </c>
      <c r="J63" s="217">
        <f t="shared" si="1"/>
        <v>0</v>
      </c>
      <c r="K63" s="217">
        <f t="shared" si="1"/>
        <v>0</v>
      </c>
      <c r="L63" s="217">
        <f t="shared" si="1"/>
        <v>0</v>
      </c>
      <c r="M63" s="217">
        <f t="shared" si="1"/>
        <v>0</v>
      </c>
      <c r="N63" s="217">
        <f t="shared" si="1"/>
        <v>0</v>
      </c>
      <c r="O63" s="217">
        <f t="shared" si="1"/>
        <v>0</v>
      </c>
      <c r="P63" s="217">
        <f t="shared" si="1"/>
        <v>0</v>
      </c>
      <c r="Q63" s="217">
        <f t="shared" si="1"/>
        <v>0</v>
      </c>
      <c r="R63" s="155"/>
      <c r="S63" s="155"/>
      <c r="T63" s="155"/>
      <c r="U63" s="155"/>
      <c r="V63" s="155"/>
      <c r="W63" s="155"/>
      <c r="X63" s="155"/>
      <c r="Y63" s="155"/>
      <c r="Z63" s="155"/>
      <c r="AA63" s="155"/>
      <c r="AB63" s="155"/>
      <c r="AC63" s="155"/>
      <c r="AD63" s="155"/>
      <c r="AE63" s="155"/>
      <c r="AF63" s="155"/>
      <c r="AG63" s="104"/>
      <c r="AH63" s="104"/>
      <c r="AI63" s="104"/>
      <c r="AJ63" s="104"/>
      <c r="AK63" s="104"/>
      <c r="AL63" s="104"/>
      <c r="AM63" s="104"/>
      <c r="AN63" s="104"/>
      <c r="AO63" s="104"/>
      <c r="AP63" s="104"/>
      <c r="AQ63" s="104"/>
      <c r="AR63" s="104"/>
      <c r="AS63" s="104"/>
      <c r="AT63" s="104"/>
      <c r="AU63" s="104"/>
      <c r="AV63" s="104"/>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row>
    <row r="64" spans="2:92" s="93" customFormat="1" ht="18.600000000000001" customHeight="1" x14ac:dyDescent="0.45">
      <c r="B64" s="363" t="s">
        <v>340</v>
      </c>
      <c r="C64" s="364">
        <f>C55</f>
        <v>0</v>
      </c>
      <c r="D64" s="364">
        <f>C64</f>
        <v>0</v>
      </c>
      <c r="E64" s="364">
        <f t="shared" ref="E64:Q64" si="2">D64</f>
        <v>0</v>
      </c>
      <c r="F64" s="364">
        <f t="shared" si="2"/>
        <v>0</v>
      </c>
      <c r="G64" s="364">
        <f t="shared" si="2"/>
        <v>0</v>
      </c>
      <c r="H64" s="364">
        <f t="shared" si="2"/>
        <v>0</v>
      </c>
      <c r="I64" s="364">
        <f t="shared" si="2"/>
        <v>0</v>
      </c>
      <c r="J64" s="364">
        <f t="shared" si="2"/>
        <v>0</v>
      </c>
      <c r="K64" s="364">
        <f t="shared" si="2"/>
        <v>0</v>
      </c>
      <c r="L64" s="364">
        <f t="shared" si="2"/>
        <v>0</v>
      </c>
      <c r="M64" s="364">
        <f t="shared" si="2"/>
        <v>0</v>
      </c>
      <c r="N64" s="364">
        <f t="shared" si="2"/>
        <v>0</v>
      </c>
      <c r="O64" s="364">
        <f t="shared" si="2"/>
        <v>0</v>
      </c>
      <c r="P64" s="364">
        <f t="shared" si="2"/>
        <v>0</v>
      </c>
      <c r="Q64" s="364">
        <f t="shared" si="2"/>
        <v>0</v>
      </c>
      <c r="R64" s="155"/>
      <c r="S64" s="155"/>
      <c r="T64" s="155"/>
      <c r="U64" s="155"/>
      <c r="V64" s="155"/>
      <c r="W64" s="155"/>
      <c r="X64" s="155"/>
      <c r="Y64" s="155"/>
      <c r="Z64" s="155"/>
      <c r="AA64" s="155"/>
      <c r="AB64" s="155"/>
      <c r="AC64" s="155"/>
      <c r="AD64" s="155"/>
      <c r="AE64" s="155"/>
      <c r="AF64" s="155"/>
      <c r="AG64" s="104"/>
      <c r="AH64" s="104"/>
      <c r="AI64" s="104"/>
      <c r="AJ64" s="104"/>
      <c r="AK64" s="104"/>
      <c r="AL64" s="104"/>
      <c r="AM64" s="104"/>
      <c r="AN64" s="104"/>
      <c r="AO64" s="104"/>
      <c r="AP64" s="104"/>
      <c r="AQ64" s="104"/>
      <c r="AR64" s="104"/>
      <c r="AS64" s="104"/>
      <c r="AT64" s="104"/>
      <c r="AU64" s="104"/>
      <c r="AV64" s="104"/>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row>
    <row r="65" spans="2:92" s="93" customFormat="1" ht="5.45" customHeight="1" x14ac:dyDescent="0.45">
      <c r="B65" s="98"/>
      <c r="C65" s="217"/>
      <c r="D65" s="217"/>
      <c r="E65" s="217"/>
      <c r="F65" s="217"/>
      <c r="G65" s="217"/>
      <c r="H65" s="217"/>
      <c r="I65" s="217"/>
      <c r="J65" s="217"/>
      <c r="K65" s="217"/>
      <c r="L65" s="217"/>
      <c r="M65" s="217"/>
      <c r="N65" s="217"/>
      <c r="O65" s="217"/>
      <c r="P65" s="217"/>
      <c r="Q65" s="217"/>
      <c r="R65" s="98"/>
      <c r="S65" s="98"/>
      <c r="T65" s="98"/>
      <c r="U65" s="98"/>
      <c r="V65" s="98"/>
      <c r="W65" s="98"/>
      <c r="X65" s="98"/>
      <c r="Y65" s="98"/>
      <c r="Z65" s="98"/>
      <c r="AA65" s="98"/>
      <c r="AB65" s="98"/>
      <c r="AC65" s="98"/>
      <c r="AD65" s="98"/>
      <c r="AE65" s="98"/>
      <c r="AF65" s="98"/>
      <c r="AG65" s="104"/>
      <c r="AH65" s="104"/>
      <c r="AI65" s="104"/>
      <c r="AJ65" s="104"/>
      <c r="AK65" s="104"/>
      <c r="AL65" s="104"/>
      <c r="AM65" s="104"/>
      <c r="AN65" s="104"/>
      <c r="AO65" s="104"/>
      <c r="AP65" s="104"/>
      <c r="AQ65" s="104"/>
      <c r="AR65" s="104"/>
      <c r="AS65" s="104"/>
      <c r="AT65" s="104"/>
      <c r="AU65" s="104"/>
      <c r="AV65" s="104"/>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row>
    <row r="66" spans="2:92" s="93" customFormat="1" ht="18.600000000000001" customHeight="1" x14ac:dyDescent="0.45">
      <c r="B66" s="156" t="s">
        <v>109</v>
      </c>
      <c r="C66" s="218">
        <f>C62-C63-C64</f>
        <v>0</v>
      </c>
      <c r="D66" s="218">
        <f t="shared" ref="D66:Q66" si="3">D62-D63-D64</f>
        <v>0</v>
      </c>
      <c r="E66" s="218">
        <f t="shared" si="3"/>
        <v>0</v>
      </c>
      <c r="F66" s="218">
        <f t="shared" si="3"/>
        <v>0</v>
      </c>
      <c r="G66" s="218">
        <f t="shared" si="3"/>
        <v>0</v>
      </c>
      <c r="H66" s="218">
        <f t="shared" si="3"/>
        <v>0</v>
      </c>
      <c r="I66" s="218">
        <f t="shared" si="3"/>
        <v>0</v>
      </c>
      <c r="J66" s="218">
        <f t="shared" si="3"/>
        <v>0</v>
      </c>
      <c r="K66" s="218">
        <f t="shared" si="3"/>
        <v>0</v>
      </c>
      <c r="L66" s="218">
        <f t="shared" si="3"/>
        <v>0</v>
      </c>
      <c r="M66" s="218">
        <f t="shared" si="3"/>
        <v>0</v>
      </c>
      <c r="N66" s="218">
        <f t="shared" si="3"/>
        <v>0</v>
      </c>
      <c r="O66" s="218">
        <f t="shared" si="3"/>
        <v>0</v>
      </c>
      <c r="P66" s="218">
        <f t="shared" si="3"/>
        <v>0</v>
      </c>
      <c r="Q66" s="218">
        <f t="shared" si="3"/>
        <v>0</v>
      </c>
      <c r="R66" s="304"/>
      <c r="S66" s="304"/>
      <c r="T66" s="304"/>
      <c r="U66" s="304"/>
      <c r="V66" s="304"/>
      <c r="W66" s="304"/>
      <c r="X66" s="304"/>
      <c r="Y66" s="304"/>
      <c r="Z66" s="304"/>
      <c r="AA66" s="304"/>
      <c r="AB66" s="304"/>
      <c r="AC66" s="304"/>
      <c r="AD66" s="304"/>
      <c r="AE66" s="304"/>
      <c r="AF66" s="304"/>
      <c r="AG66" s="104"/>
      <c r="AH66" s="104"/>
      <c r="AI66" s="104"/>
      <c r="AJ66" s="104"/>
      <c r="AK66" s="104"/>
      <c r="AL66" s="104"/>
      <c r="AM66" s="104"/>
      <c r="AN66" s="104"/>
      <c r="AO66" s="104"/>
      <c r="AP66" s="104"/>
      <c r="AQ66" s="104"/>
      <c r="AR66" s="104"/>
      <c r="AS66" s="104"/>
      <c r="AT66" s="104"/>
      <c r="AU66" s="104"/>
      <c r="AV66" s="104"/>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row>
    <row r="67" spans="2:92" s="93" customFormat="1" ht="5.45" customHeight="1" x14ac:dyDescent="0.45">
      <c r="B67" s="15"/>
      <c r="C67" s="158"/>
      <c r="D67" s="158"/>
      <c r="E67" s="158"/>
      <c r="F67" s="158"/>
      <c r="G67" s="158"/>
      <c r="H67" s="158"/>
      <c r="I67" s="219"/>
      <c r="J67" s="219"/>
      <c r="K67" s="219"/>
      <c r="L67" s="219"/>
      <c r="M67" s="219"/>
      <c r="N67" s="219"/>
      <c r="O67" s="219"/>
      <c r="P67" s="219"/>
      <c r="Q67" s="219"/>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row>
    <row r="68" spans="2:92" s="93" customFormat="1" ht="18.600000000000001" customHeight="1" x14ac:dyDescent="0.45">
      <c r="B68" s="15" t="s">
        <v>393</v>
      </c>
      <c r="C68" s="158">
        <f>IFERROR(C63/'9 Rental Unit Mix'!$E$31,)</f>
        <v>0</v>
      </c>
      <c r="D68" s="158">
        <f>IFERROR(D63/'9 Rental Unit Mix'!$E$31,)</f>
        <v>0</v>
      </c>
      <c r="E68" s="158">
        <f>IFERROR(E63/'9 Rental Unit Mix'!$E$31,)</f>
        <v>0</v>
      </c>
      <c r="F68" s="158">
        <f>IFERROR(F63/'9 Rental Unit Mix'!$E$31,)</f>
        <v>0</v>
      </c>
      <c r="G68" s="158">
        <f>IFERROR(G63/'9 Rental Unit Mix'!$E$31,)</f>
        <v>0</v>
      </c>
      <c r="H68" s="158">
        <f>IFERROR(H63/'9 Rental Unit Mix'!$E$31,)</f>
        <v>0</v>
      </c>
      <c r="I68" s="158">
        <f>IFERROR(I63/'9 Rental Unit Mix'!$E$31,)</f>
        <v>0</v>
      </c>
      <c r="J68" s="158">
        <f>IFERROR(J63/'9 Rental Unit Mix'!$E$31,)</f>
        <v>0</v>
      </c>
      <c r="K68" s="158">
        <f>IFERROR(K63/'9 Rental Unit Mix'!$E$31,)</f>
        <v>0</v>
      </c>
      <c r="L68" s="158">
        <f>IFERROR(L63/'9 Rental Unit Mix'!$E$31,)</f>
        <v>0</v>
      </c>
      <c r="M68" s="158">
        <f>IFERROR(M63/'9 Rental Unit Mix'!$E$31,)</f>
        <v>0</v>
      </c>
      <c r="N68" s="158">
        <f>IFERROR(N63/'9 Rental Unit Mix'!$E$31,)</f>
        <v>0</v>
      </c>
      <c r="O68" s="158">
        <f>IFERROR(O63/'9 Rental Unit Mix'!$E$31,)</f>
        <v>0</v>
      </c>
      <c r="P68" s="158">
        <f>IFERROR(P63/'9 Rental Unit Mix'!$E$31,)</f>
        <v>0</v>
      </c>
      <c r="Q68" s="158">
        <f>IFERROR(Q63/'9 Rental Unit Mix'!$E$31,)</f>
        <v>0</v>
      </c>
      <c r="R68" s="219">
        <f>AVERAGE(D68:Q68)</f>
        <v>0</v>
      </c>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row>
    <row r="69" spans="2:92" s="93" customFormat="1" x14ac:dyDescent="0.45">
      <c r="B69" s="15"/>
      <c r="C69" s="15"/>
      <c r="D69" s="15"/>
      <c r="E69" s="15"/>
      <c r="F69" s="15"/>
      <c r="G69" s="15"/>
      <c r="H69" s="15"/>
      <c r="I69" s="104"/>
      <c r="J69" s="104"/>
      <c r="K69" s="104"/>
      <c r="L69" s="104"/>
      <c r="M69" s="104"/>
      <c r="N69" s="104"/>
      <c r="O69" s="104"/>
      <c r="P69" s="104"/>
      <c r="Q69" s="104"/>
      <c r="R69" s="104" t="s">
        <v>423</v>
      </c>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row>
    <row r="70" spans="2:92" s="93" customFormat="1" x14ac:dyDescent="0.45">
      <c r="B70" s="15"/>
      <c r="C70" s="220"/>
      <c r="D70" s="15"/>
      <c r="E70" s="15"/>
      <c r="F70" s="15"/>
      <c r="G70" s="15"/>
      <c r="H70" s="15"/>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row>
    <row r="71" spans="2:92" s="93" customFormat="1" x14ac:dyDescent="0.45">
      <c r="B71" s="15"/>
      <c r="C71" s="15"/>
      <c r="D71" s="15"/>
      <c r="E71" s="15"/>
      <c r="F71" s="15"/>
      <c r="G71" s="15"/>
      <c r="H71" s="15"/>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row>
    <row r="72" spans="2:92" s="93" customFormat="1" x14ac:dyDescent="0.45">
      <c r="B72" s="15"/>
      <c r="C72" s="15"/>
      <c r="D72" s="15"/>
      <c r="E72" s="15"/>
      <c r="F72" s="15"/>
      <c r="G72" s="15"/>
      <c r="H72" s="15"/>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row>
    <row r="73" spans="2:92" s="93" customFormat="1" x14ac:dyDescent="0.45">
      <c r="B73" s="15"/>
      <c r="C73" s="15"/>
      <c r="D73" s="15"/>
      <c r="E73" s="15"/>
      <c r="F73" s="15"/>
      <c r="G73" s="15"/>
      <c r="H73" s="15"/>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row>
    <row r="74" spans="2:92" s="93" customFormat="1" x14ac:dyDescent="0.45">
      <c r="B74" s="15"/>
      <c r="C74" s="15"/>
      <c r="D74" s="15"/>
      <c r="E74" s="15"/>
      <c r="F74" s="15"/>
      <c r="G74" s="15"/>
      <c r="H74" s="15"/>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row>
    <row r="75" spans="2:92" s="93" customFormat="1" x14ac:dyDescent="0.45">
      <c r="B75" s="15"/>
      <c r="C75" s="15"/>
      <c r="D75" s="15"/>
      <c r="E75" s="15"/>
      <c r="F75" s="15"/>
      <c r="G75" s="15"/>
      <c r="H75" s="15"/>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row>
    <row r="76" spans="2:92" s="93" customFormat="1" x14ac:dyDescent="0.45">
      <c r="B76" s="15"/>
      <c r="C76" s="15"/>
      <c r="D76" s="15"/>
      <c r="E76" s="15"/>
      <c r="F76" s="15"/>
      <c r="G76" s="15"/>
      <c r="H76" s="15"/>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row>
    <row r="77" spans="2:92" s="93" customFormat="1" x14ac:dyDescent="0.45">
      <c r="B77" s="15"/>
      <c r="C77" s="15"/>
      <c r="D77" s="15"/>
      <c r="E77" s="15"/>
      <c r="F77" s="15"/>
      <c r="G77" s="15"/>
      <c r="H77" s="15"/>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row>
    <row r="78" spans="2:92" s="93" customFormat="1" x14ac:dyDescent="0.45">
      <c r="B78" s="15"/>
      <c r="C78" s="15"/>
      <c r="D78" s="15"/>
      <c r="E78" s="15"/>
      <c r="F78" s="15"/>
      <c r="G78" s="15"/>
      <c r="H78" s="15"/>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row>
    <row r="79" spans="2:92" s="93" customFormat="1" x14ac:dyDescent="0.45">
      <c r="B79" s="15"/>
      <c r="C79" s="15"/>
      <c r="D79" s="15"/>
      <c r="E79" s="15"/>
      <c r="F79" s="15"/>
      <c r="G79" s="15"/>
      <c r="H79" s="15"/>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row>
    <row r="80" spans="2:92" s="93" customFormat="1" x14ac:dyDescent="0.45">
      <c r="B80" s="15"/>
      <c r="C80" s="15"/>
      <c r="D80" s="15"/>
      <c r="E80" s="15"/>
      <c r="F80" s="15"/>
      <c r="G80" s="15"/>
      <c r="H80" s="15"/>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row>
    <row r="81" spans="2:92" s="93" customFormat="1" x14ac:dyDescent="0.45">
      <c r="B81" s="15"/>
      <c r="C81" s="15"/>
      <c r="D81" s="15"/>
      <c r="E81" s="15"/>
      <c r="F81" s="15"/>
      <c r="G81" s="15"/>
      <c r="H81" s="15"/>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row>
    <row r="82" spans="2:92" s="93" customFormat="1" x14ac:dyDescent="0.45">
      <c r="B82" s="15"/>
      <c r="C82" s="15"/>
      <c r="D82" s="15"/>
      <c r="E82" s="15"/>
      <c r="F82" s="15"/>
      <c r="G82" s="15"/>
      <c r="H82" s="15"/>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row>
    <row r="83" spans="2:92" s="93" customFormat="1" x14ac:dyDescent="0.45">
      <c r="B83" s="15"/>
      <c r="C83" s="15"/>
      <c r="D83" s="15"/>
      <c r="E83" s="15"/>
      <c r="F83" s="15"/>
      <c r="G83" s="15"/>
      <c r="H83" s="15"/>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row>
    <row r="84" spans="2:92" s="93" customFormat="1" x14ac:dyDescent="0.45">
      <c r="B84" s="15"/>
      <c r="C84" s="15"/>
      <c r="D84" s="15"/>
      <c r="E84" s="15"/>
      <c r="F84" s="15"/>
      <c r="G84" s="15"/>
      <c r="H84" s="15"/>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row>
    <row r="85" spans="2:92" s="93" customFormat="1" x14ac:dyDescent="0.45">
      <c r="B85" s="15"/>
      <c r="C85" s="15"/>
      <c r="D85" s="15"/>
      <c r="E85" s="15"/>
      <c r="F85" s="15"/>
      <c r="G85" s="15"/>
      <c r="H85" s="15"/>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row>
    <row r="86" spans="2:92" s="93" customFormat="1" x14ac:dyDescent="0.45">
      <c r="B86" s="15"/>
      <c r="C86" s="15"/>
      <c r="D86" s="15"/>
      <c r="E86" s="15"/>
      <c r="F86" s="15"/>
      <c r="G86" s="15"/>
      <c r="H86" s="15"/>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row>
    <row r="87" spans="2:92" s="93" customFormat="1" x14ac:dyDescent="0.45">
      <c r="B87" s="15"/>
      <c r="C87" s="15"/>
      <c r="D87" s="15"/>
      <c r="E87" s="15"/>
      <c r="F87" s="15"/>
      <c r="G87" s="15"/>
      <c r="H87" s="15"/>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row>
    <row r="88" spans="2:92" s="93" customFormat="1" x14ac:dyDescent="0.45">
      <c r="B88" s="15"/>
      <c r="C88" s="15"/>
      <c r="D88" s="15"/>
      <c r="E88" s="15"/>
      <c r="F88" s="15"/>
      <c r="G88" s="15"/>
      <c r="H88" s="15"/>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row>
    <row r="89" spans="2:92" s="93" customFormat="1" x14ac:dyDescent="0.45">
      <c r="B89" s="15"/>
      <c r="C89" s="15"/>
      <c r="D89" s="15"/>
      <c r="E89" s="15"/>
      <c r="F89" s="15"/>
      <c r="G89" s="15"/>
      <c r="H89" s="15"/>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row>
    <row r="90" spans="2:92" s="93" customFormat="1" x14ac:dyDescent="0.45">
      <c r="B90" s="15"/>
      <c r="C90" s="15"/>
      <c r="D90" s="15"/>
      <c r="E90" s="15"/>
      <c r="F90" s="15"/>
      <c r="G90" s="15"/>
      <c r="H90" s="15"/>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row>
    <row r="91" spans="2:92" s="93" customFormat="1" x14ac:dyDescent="0.45">
      <c r="B91" s="15"/>
      <c r="C91" s="15"/>
      <c r="D91" s="15"/>
      <c r="E91" s="15"/>
      <c r="F91" s="15"/>
      <c r="G91" s="15"/>
      <c r="H91" s="15"/>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row>
    <row r="92" spans="2:92" s="93" customFormat="1" x14ac:dyDescent="0.45">
      <c r="B92" s="15"/>
      <c r="C92" s="15"/>
      <c r="D92" s="15"/>
      <c r="E92" s="15"/>
      <c r="F92" s="15"/>
      <c r="G92" s="15"/>
      <c r="H92" s="15"/>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row>
    <row r="93" spans="2:92" s="93" customFormat="1" x14ac:dyDescent="0.45">
      <c r="B93" s="15"/>
      <c r="C93" s="15"/>
      <c r="D93" s="15"/>
      <c r="E93" s="15"/>
      <c r="F93" s="15"/>
      <c r="G93" s="15"/>
      <c r="H93" s="15"/>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row>
    <row r="94" spans="2:92" s="93" customFormat="1" x14ac:dyDescent="0.45">
      <c r="B94" s="15"/>
      <c r="C94" s="15"/>
      <c r="D94" s="15"/>
      <c r="E94" s="15"/>
      <c r="F94" s="15"/>
      <c r="G94" s="15"/>
      <c r="H94" s="15"/>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row>
    <row r="95" spans="2:92" s="93" customFormat="1" x14ac:dyDescent="0.45">
      <c r="B95" s="15"/>
      <c r="C95" s="15"/>
      <c r="D95" s="15"/>
      <c r="E95" s="15"/>
      <c r="F95" s="15"/>
      <c r="G95" s="15"/>
      <c r="H95" s="15"/>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row>
    <row r="96" spans="2:92" s="93" customFormat="1" x14ac:dyDescent="0.45">
      <c r="B96" s="15"/>
      <c r="C96" s="15"/>
      <c r="D96" s="15"/>
      <c r="E96" s="15"/>
      <c r="F96" s="15"/>
      <c r="G96" s="15"/>
      <c r="H96" s="15"/>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row>
    <row r="97" spans="2:92" s="93" customFormat="1" x14ac:dyDescent="0.45">
      <c r="B97" s="15"/>
      <c r="C97" s="15"/>
      <c r="D97" s="15"/>
      <c r="E97" s="15"/>
      <c r="F97" s="15"/>
      <c r="G97" s="15"/>
      <c r="H97" s="15"/>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row>
    <row r="98" spans="2:92" s="93" customFormat="1" x14ac:dyDescent="0.45">
      <c r="B98" s="15"/>
      <c r="C98" s="15"/>
      <c r="D98" s="15"/>
      <c r="E98" s="15"/>
      <c r="F98" s="15"/>
      <c r="G98" s="15"/>
      <c r="H98" s="15"/>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row>
    <row r="99" spans="2:92" s="93" customFormat="1" x14ac:dyDescent="0.45">
      <c r="B99" s="15"/>
      <c r="C99" s="15"/>
      <c r="D99" s="15"/>
      <c r="E99" s="15"/>
      <c r="F99" s="15"/>
      <c r="G99" s="15"/>
      <c r="H99" s="15"/>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row>
    <row r="100" spans="2:92" s="93" customFormat="1" x14ac:dyDescent="0.45">
      <c r="B100" s="15"/>
      <c r="C100" s="15"/>
      <c r="D100" s="15"/>
      <c r="E100" s="15"/>
      <c r="F100" s="15"/>
      <c r="G100" s="15"/>
      <c r="H100" s="15"/>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row>
    <row r="101" spans="2:92" s="93" customFormat="1" x14ac:dyDescent="0.45">
      <c r="B101" s="15"/>
      <c r="C101" s="15"/>
      <c r="D101" s="15"/>
      <c r="E101" s="15"/>
      <c r="F101" s="15"/>
      <c r="G101" s="15"/>
      <c r="H101" s="15"/>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04"/>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row>
    <row r="102" spans="2:92" s="93" customFormat="1" x14ac:dyDescent="0.45">
      <c r="B102" s="15"/>
      <c r="C102" s="15"/>
      <c r="D102" s="15"/>
      <c r="E102" s="15"/>
      <c r="F102" s="15"/>
      <c r="G102" s="15"/>
      <c r="H102" s="15"/>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row>
    <row r="103" spans="2:92" s="93" customFormat="1" x14ac:dyDescent="0.45">
      <c r="B103" s="15"/>
      <c r="C103" s="15"/>
      <c r="D103" s="15"/>
      <c r="E103" s="15"/>
      <c r="F103" s="15"/>
      <c r="G103" s="15"/>
      <c r="H103" s="15"/>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row>
    <row r="104" spans="2:92" s="93" customFormat="1" x14ac:dyDescent="0.45">
      <c r="B104" s="15"/>
      <c r="C104" s="15"/>
      <c r="D104" s="15"/>
      <c r="E104" s="15"/>
      <c r="F104" s="15"/>
      <c r="G104" s="15"/>
      <c r="H104" s="15"/>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c r="AV104" s="104"/>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row>
    <row r="105" spans="2:92" s="93" customFormat="1" x14ac:dyDescent="0.45">
      <c r="B105" s="15"/>
      <c r="C105" s="15"/>
      <c r="D105" s="15"/>
      <c r="E105" s="15"/>
      <c r="F105" s="15"/>
      <c r="G105" s="15"/>
      <c r="H105" s="15"/>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104"/>
      <c r="AO105" s="104"/>
      <c r="AP105" s="104"/>
      <c r="AQ105" s="104"/>
      <c r="AR105" s="104"/>
      <c r="AS105" s="104"/>
      <c r="AT105" s="104"/>
      <c r="AU105" s="104"/>
      <c r="AV105" s="104"/>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row>
    <row r="106" spans="2:92" s="93" customFormat="1" x14ac:dyDescent="0.45">
      <c r="B106" s="15"/>
      <c r="C106" s="15"/>
      <c r="D106" s="15"/>
      <c r="E106" s="15"/>
      <c r="F106" s="15"/>
      <c r="G106" s="15"/>
      <c r="H106" s="15"/>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row>
    <row r="107" spans="2:92" s="93" customFormat="1" x14ac:dyDescent="0.45">
      <c r="B107" s="15"/>
      <c r="C107" s="15"/>
      <c r="D107" s="15"/>
      <c r="E107" s="15"/>
      <c r="F107" s="15"/>
      <c r="G107" s="15"/>
      <c r="H107" s="15"/>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row>
    <row r="108" spans="2:92" s="93" customFormat="1" x14ac:dyDescent="0.45">
      <c r="B108" s="15"/>
      <c r="C108" s="15"/>
      <c r="D108" s="15"/>
      <c r="E108" s="15"/>
      <c r="F108" s="15"/>
      <c r="G108" s="15"/>
      <c r="H108" s="15"/>
      <c r="I108" s="104"/>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c r="AL108" s="104"/>
      <c r="AM108" s="104"/>
      <c r="AN108" s="104"/>
      <c r="AO108" s="104"/>
      <c r="AP108" s="104"/>
      <c r="AQ108" s="104"/>
      <c r="AR108" s="104"/>
      <c r="AS108" s="104"/>
      <c r="AT108" s="104"/>
      <c r="AU108" s="104"/>
      <c r="AV108" s="104"/>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row>
    <row r="109" spans="2:92" s="93" customFormat="1" x14ac:dyDescent="0.45">
      <c r="B109" s="15"/>
      <c r="C109" s="15"/>
      <c r="D109" s="15"/>
      <c r="E109" s="15"/>
      <c r="F109" s="15"/>
      <c r="G109" s="15"/>
      <c r="H109" s="15"/>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row>
    <row r="110" spans="2:92" s="93" customFormat="1" x14ac:dyDescent="0.45">
      <c r="B110" s="15"/>
      <c r="C110" s="15"/>
      <c r="D110" s="15"/>
      <c r="E110" s="15"/>
      <c r="F110" s="15"/>
      <c r="G110" s="15"/>
      <c r="H110" s="15"/>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c r="AV110" s="104"/>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row>
    <row r="111" spans="2:92" s="93" customFormat="1" x14ac:dyDescent="0.45">
      <c r="B111" s="15"/>
      <c r="C111" s="15"/>
      <c r="D111" s="15"/>
      <c r="E111" s="15"/>
      <c r="F111" s="15"/>
      <c r="G111" s="15"/>
      <c r="H111" s="15"/>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row>
    <row r="112" spans="2:92" s="93" customFormat="1" x14ac:dyDescent="0.45">
      <c r="B112" s="15"/>
      <c r="C112" s="15"/>
      <c r="D112" s="15"/>
      <c r="E112" s="15"/>
      <c r="F112" s="15"/>
      <c r="G112" s="15"/>
      <c r="H112" s="15"/>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row>
    <row r="113" spans="2:92" s="93" customFormat="1" x14ac:dyDescent="0.45">
      <c r="B113" s="15"/>
      <c r="C113" s="15"/>
      <c r="D113" s="15"/>
      <c r="E113" s="15"/>
      <c r="F113" s="15"/>
      <c r="G113" s="15"/>
      <c r="H113" s="15"/>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row>
    <row r="114" spans="2:92" s="93" customFormat="1" x14ac:dyDescent="0.45">
      <c r="B114" s="15"/>
      <c r="C114" s="15"/>
      <c r="D114" s="15"/>
      <c r="E114" s="15"/>
      <c r="F114" s="15"/>
      <c r="G114" s="15"/>
      <c r="H114" s="15"/>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row>
    <row r="115" spans="2:92" s="93" customFormat="1" x14ac:dyDescent="0.45">
      <c r="B115" s="15"/>
      <c r="C115" s="15"/>
      <c r="D115" s="15"/>
      <c r="E115" s="15"/>
      <c r="F115" s="15"/>
      <c r="G115" s="15"/>
      <c r="H115" s="15"/>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row>
    <row r="116" spans="2:92" s="93" customFormat="1" x14ac:dyDescent="0.45">
      <c r="B116" s="15"/>
      <c r="C116" s="15"/>
      <c r="D116" s="15"/>
      <c r="E116" s="15"/>
      <c r="F116" s="15"/>
      <c r="G116" s="15"/>
      <c r="H116" s="15"/>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row>
    <row r="117" spans="2:92" s="93" customFormat="1" x14ac:dyDescent="0.45">
      <c r="B117" s="15"/>
      <c r="C117" s="15"/>
      <c r="D117" s="15"/>
      <c r="E117" s="15"/>
      <c r="F117" s="15"/>
      <c r="G117" s="15"/>
      <c r="H117" s="15"/>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row>
    <row r="118" spans="2:92" s="93" customFormat="1" x14ac:dyDescent="0.45">
      <c r="B118" s="15"/>
      <c r="C118" s="15"/>
      <c r="D118" s="15"/>
      <c r="E118" s="15"/>
      <c r="F118" s="15"/>
      <c r="G118" s="15"/>
      <c r="H118" s="15"/>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row>
    <row r="119" spans="2:92" s="93" customFormat="1" x14ac:dyDescent="0.45">
      <c r="B119" s="15"/>
      <c r="C119" s="15"/>
      <c r="D119" s="15"/>
      <c r="E119" s="15"/>
      <c r="F119" s="15"/>
      <c r="G119" s="15"/>
      <c r="H119" s="15"/>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row>
    <row r="120" spans="2:92" s="93" customFormat="1" x14ac:dyDescent="0.45">
      <c r="B120" s="15"/>
      <c r="C120" s="15"/>
      <c r="D120" s="15"/>
      <c r="E120" s="15"/>
      <c r="F120" s="15"/>
      <c r="G120" s="15"/>
      <c r="H120" s="15"/>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c r="AL120" s="104"/>
      <c r="AM120" s="104"/>
      <c r="AN120" s="104"/>
      <c r="AO120" s="104"/>
      <c r="AP120" s="104"/>
      <c r="AQ120" s="104"/>
      <c r="AR120" s="104"/>
      <c r="AS120" s="104"/>
      <c r="AT120" s="104"/>
      <c r="AU120" s="104"/>
      <c r="AV120" s="104"/>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row>
    <row r="121" spans="2:92" s="93" customFormat="1" x14ac:dyDescent="0.45">
      <c r="B121" s="15"/>
      <c r="C121" s="15"/>
      <c r="D121" s="15"/>
      <c r="E121" s="15"/>
      <c r="F121" s="15"/>
      <c r="G121" s="15"/>
      <c r="H121" s="15"/>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row>
    <row r="122" spans="2:92" s="93" customFormat="1" x14ac:dyDescent="0.45">
      <c r="B122" s="15"/>
      <c r="C122" s="15"/>
      <c r="D122" s="15"/>
      <c r="E122" s="15"/>
      <c r="F122" s="15"/>
      <c r="G122" s="15"/>
      <c r="H122" s="15"/>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row>
    <row r="123" spans="2:92" s="93" customFormat="1" x14ac:dyDescent="0.45">
      <c r="B123" s="15"/>
      <c r="C123" s="15"/>
      <c r="D123" s="15"/>
      <c r="E123" s="15"/>
      <c r="F123" s="15"/>
      <c r="G123" s="15"/>
      <c r="H123" s="15"/>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row>
    <row r="124" spans="2:92" s="93" customFormat="1" x14ac:dyDescent="0.45">
      <c r="B124" s="15"/>
      <c r="C124" s="15"/>
      <c r="D124" s="15"/>
      <c r="E124" s="15"/>
      <c r="F124" s="15"/>
      <c r="G124" s="15"/>
      <c r="H124" s="15"/>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row>
    <row r="125" spans="2:92" s="93" customFormat="1" x14ac:dyDescent="0.45">
      <c r="B125" s="15"/>
      <c r="C125" s="15"/>
      <c r="D125" s="15"/>
      <c r="E125" s="15"/>
      <c r="F125" s="15"/>
      <c r="G125" s="15"/>
      <c r="H125" s="15"/>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row>
    <row r="126" spans="2:92" s="93" customFormat="1" x14ac:dyDescent="0.45">
      <c r="B126" s="15"/>
      <c r="C126" s="15"/>
      <c r="D126" s="15"/>
      <c r="E126" s="15"/>
      <c r="F126" s="15"/>
      <c r="G126" s="15"/>
      <c r="H126" s="15"/>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row>
    <row r="127" spans="2:92" s="93" customFormat="1" x14ac:dyDescent="0.45">
      <c r="B127" s="15"/>
      <c r="C127" s="15"/>
      <c r="D127" s="15"/>
      <c r="E127" s="15"/>
      <c r="F127" s="15"/>
      <c r="G127" s="15"/>
      <c r="H127" s="15"/>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row>
    <row r="128" spans="2:92" s="93" customFormat="1" x14ac:dyDescent="0.45">
      <c r="B128" s="15"/>
      <c r="C128" s="15"/>
      <c r="D128" s="15"/>
      <c r="E128" s="15"/>
      <c r="F128" s="15"/>
      <c r="G128" s="15"/>
      <c r="H128" s="15"/>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row>
    <row r="129" spans="2:92" s="93" customFormat="1" x14ac:dyDescent="0.45">
      <c r="B129" s="15"/>
      <c r="C129" s="15"/>
      <c r="D129" s="15"/>
      <c r="E129" s="15"/>
      <c r="F129" s="15"/>
      <c r="G129" s="15"/>
      <c r="H129" s="15"/>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row>
    <row r="130" spans="2:92" s="93" customFormat="1" x14ac:dyDescent="0.45">
      <c r="B130" s="15"/>
      <c r="C130" s="15"/>
      <c r="D130" s="15"/>
      <c r="E130" s="15"/>
      <c r="F130" s="15"/>
      <c r="G130" s="15"/>
      <c r="H130" s="15"/>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row>
    <row r="131" spans="2:92" s="93" customFormat="1" x14ac:dyDescent="0.45">
      <c r="B131" s="15"/>
      <c r="C131" s="15"/>
      <c r="D131" s="15"/>
      <c r="E131" s="15"/>
      <c r="F131" s="15"/>
      <c r="G131" s="15"/>
      <c r="H131" s="15"/>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row>
    <row r="132" spans="2:92" s="93" customFormat="1" x14ac:dyDescent="0.45">
      <c r="B132" s="15"/>
      <c r="C132" s="15"/>
      <c r="D132" s="15"/>
      <c r="E132" s="15"/>
      <c r="F132" s="15"/>
      <c r="G132" s="15"/>
      <c r="H132" s="15"/>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row>
    <row r="133" spans="2:92" s="93" customFormat="1" x14ac:dyDescent="0.45">
      <c r="B133" s="15"/>
      <c r="C133" s="15"/>
      <c r="D133" s="15"/>
      <c r="E133" s="15"/>
      <c r="F133" s="15"/>
      <c r="G133" s="15"/>
      <c r="H133" s="15"/>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row>
    <row r="134" spans="2:92" s="93" customFormat="1" x14ac:dyDescent="0.45">
      <c r="B134" s="15"/>
      <c r="C134" s="15"/>
      <c r="D134" s="15"/>
      <c r="E134" s="15"/>
      <c r="F134" s="15"/>
      <c r="G134" s="15"/>
      <c r="H134" s="15"/>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row>
    <row r="135" spans="2:92" s="93" customFormat="1" x14ac:dyDescent="0.45">
      <c r="B135" s="15"/>
      <c r="C135" s="15"/>
      <c r="D135" s="15"/>
      <c r="E135" s="15"/>
      <c r="F135" s="15"/>
      <c r="G135" s="15"/>
      <c r="H135" s="15"/>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row>
    <row r="136" spans="2:92" s="93" customFormat="1" x14ac:dyDescent="0.45">
      <c r="B136" s="15"/>
      <c r="C136" s="15"/>
      <c r="D136" s="15"/>
      <c r="E136" s="15"/>
      <c r="F136" s="15"/>
      <c r="G136" s="15"/>
      <c r="H136" s="15"/>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row>
    <row r="137" spans="2:92" s="93" customFormat="1" x14ac:dyDescent="0.45">
      <c r="B137" s="15"/>
      <c r="C137" s="15"/>
      <c r="D137" s="15"/>
      <c r="E137" s="15"/>
      <c r="F137" s="15"/>
      <c r="G137" s="15"/>
      <c r="H137" s="15"/>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row>
    <row r="138" spans="2:92" s="93" customFormat="1" x14ac:dyDescent="0.45">
      <c r="B138" s="15"/>
      <c r="C138" s="15"/>
      <c r="D138" s="15"/>
      <c r="E138" s="15"/>
      <c r="F138" s="15"/>
      <c r="G138" s="15"/>
      <c r="H138" s="15"/>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04"/>
      <c r="AL138" s="104"/>
      <c r="AM138" s="104"/>
      <c r="AN138" s="104"/>
      <c r="AO138" s="104"/>
      <c r="AP138" s="104"/>
      <c r="AQ138" s="104"/>
      <c r="AR138" s="104"/>
      <c r="AS138" s="104"/>
      <c r="AT138" s="104"/>
      <c r="AU138" s="104"/>
      <c r="AV138" s="104"/>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row>
    <row r="139" spans="2:92" s="93" customFormat="1" x14ac:dyDescent="0.45">
      <c r="B139" s="15"/>
      <c r="C139" s="15"/>
      <c r="D139" s="15"/>
      <c r="E139" s="15"/>
      <c r="F139" s="15"/>
      <c r="G139" s="15"/>
      <c r="H139" s="15"/>
      <c r="I139" s="104"/>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row>
    <row r="140" spans="2:92" s="93" customFormat="1" x14ac:dyDescent="0.45">
      <c r="B140" s="15"/>
      <c r="C140" s="15"/>
      <c r="D140" s="15"/>
      <c r="E140" s="15"/>
      <c r="F140" s="15"/>
      <c r="G140" s="15"/>
      <c r="H140" s="15"/>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row>
    <row r="141" spans="2:92" s="93" customFormat="1" x14ac:dyDescent="0.45">
      <c r="B141" s="15"/>
      <c r="C141" s="15"/>
      <c r="D141" s="15"/>
      <c r="E141" s="15"/>
      <c r="F141" s="15"/>
      <c r="G141" s="15"/>
      <c r="H141" s="15"/>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row>
    <row r="142" spans="2:92" s="93" customFormat="1" x14ac:dyDescent="0.45">
      <c r="B142" s="15"/>
      <c r="C142" s="15"/>
      <c r="D142" s="15"/>
      <c r="E142" s="15"/>
      <c r="F142" s="15"/>
      <c r="G142" s="15"/>
      <c r="H142" s="15"/>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row>
    <row r="143" spans="2:92" s="93" customFormat="1" x14ac:dyDescent="0.45">
      <c r="B143" s="15"/>
      <c r="C143" s="15"/>
      <c r="D143" s="15"/>
      <c r="E143" s="15"/>
      <c r="F143" s="15"/>
      <c r="G143" s="15"/>
      <c r="H143" s="15"/>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4"/>
      <c r="AL143" s="104"/>
      <c r="AM143" s="104"/>
      <c r="AN143" s="104"/>
      <c r="AO143" s="104"/>
      <c r="AP143" s="104"/>
      <c r="AQ143" s="104"/>
      <c r="AR143" s="104"/>
      <c r="AS143" s="104"/>
      <c r="AT143" s="104"/>
      <c r="AU143" s="104"/>
      <c r="AV143" s="104"/>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row>
    <row r="144" spans="2:92" s="93" customFormat="1" x14ac:dyDescent="0.45">
      <c r="B144" s="15"/>
      <c r="C144" s="15"/>
      <c r="D144" s="15"/>
      <c r="E144" s="15"/>
      <c r="F144" s="15"/>
      <c r="G144" s="15"/>
      <c r="H144" s="15"/>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04"/>
      <c r="AL144" s="104"/>
      <c r="AM144" s="104"/>
      <c r="AN144" s="104"/>
      <c r="AO144" s="104"/>
      <c r="AP144" s="104"/>
      <c r="AQ144" s="104"/>
      <c r="AR144" s="104"/>
      <c r="AS144" s="104"/>
      <c r="AT144" s="104"/>
      <c r="AU144" s="104"/>
      <c r="AV144" s="104"/>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row>
    <row r="145" spans="2:92" s="93" customFormat="1" x14ac:dyDescent="0.45">
      <c r="B145" s="15"/>
      <c r="C145" s="15"/>
      <c r="D145" s="15"/>
      <c r="E145" s="15"/>
      <c r="F145" s="15"/>
      <c r="G145" s="15"/>
      <c r="H145" s="15"/>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row>
    <row r="146" spans="2:92" s="93" customFormat="1" x14ac:dyDescent="0.45">
      <c r="B146" s="15"/>
      <c r="C146" s="15"/>
      <c r="D146" s="15"/>
      <c r="E146" s="15"/>
      <c r="F146" s="15"/>
      <c r="G146" s="15"/>
      <c r="H146" s="15"/>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4"/>
      <c r="AN146" s="104"/>
      <c r="AO146" s="104"/>
      <c r="AP146" s="104"/>
      <c r="AQ146" s="104"/>
      <c r="AR146" s="104"/>
      <c r="AS146" s="104"/>
      <c r="AT146" s="104"/>
      <c r="AU146" s="104"/>
      <c r="AV146" s="104"/>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row>
    <row r="147" spans="2:92" s="93" customFormat="1" x14ac:dyDescent="0.45">
      <c r="B147" s="15"/>
      <c r="C147" s="15"/>
      <c r="D147" s="15"/>
      <c r="E147" s="15"/>
      <c r="F147" s="15"/>
      <c r="G147" s="15"/>
      <c r="H147" s="15"/>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row>
    <row r="148" spans="2:92" s="93" customFormat="1" x14ac:dyDescent="0.45">
      <c r="B148" s="15"/>
      <c r="C148" s="15"/>
      <c r="D148" s="15"/>
      <c r="E148" s="15"/>
      <c r="F148" s="15"/>
      <c r="G148" s="15"/>
      <c r="H148" s="15"/>
      <c r="I148" s="104"/>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row>
    <row r="149" spans="2:92" s="93" customFormat="1" x14ac:dyDescent="0.45">
      <c r="B149" s="15"/>
      <c r="C149" s="15"/>
      <c r="D149" s="15"/>
      <c r="E149" s="15"/>
      <c r="F149" s="15"/>
      <c r="G149" s="15"/>
      <c r="H149" s="15"/>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row>
    <row r="150" spans="2:92" s="93" customFormat="1" x14ac:dyDescent="0.45">
      <c r="B150" s="15"/>
      <c r="C150" s="15"/>
      <c r="D150" s="15"/>
      <c r="E150" s="15"/>
      <c r="F150" s="15"/>
      <c r="G150" s="15"/>
      <c r="H150" s="15"/>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row>
    <row r="151" spans="2:92" s="93" customFormat="1" x14ac:dyDescent="0.45">
      <c r="B151" s="15"/>
      <c r="C151" s="15"/>
      <c r="D151" s="15"/>
      <c r="E151" s="15"/>
      <c r="F151" s="15"/>
      <c r="G151" s="15"/>
      <c r="H151" s="15"/>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c r="AK151" s="104"/>
      <c r="AL151" s="104"/>
      <c r="AM151" s="104"/>
      <c r="AN151" s="104"/>
      <c r="AO151" s="104"/>
      <c r="AP151" s="104"/>
      <c r="AQ151" s="104"/>
      <c r="AR151" s="104"/>
      <c r="AS151" s="104"/>
      <c r="AT151" s="104"/>
      <c r="AU151" s="104"/>
      <c r="AV151" s="104"/>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row>
    <row r="152" spans="2:92" s="93" customFormat="1" x14ac:dyDescent="0.45">
      <c r="B152" s="15"/>
      <c r="C152" s="15"/>
      <c r="D152" s="15"/>
      <c r="E152" s="15"/>
      <c r="F152" s="15"/>
      <c r="G152" s="15"/>
      <c r="H152" s="15"/>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c r="AH152" s="104"/>
      <c r="AI152" s="104"/>
      <c r="AJ152" s="104"/>
      <c r="AK152" s="104"/>
      <c r="AL152" s="104"/>
      <c r="AM152" s="104"/>
      <c r="AN152" s="104"/>
      <c r="AO152" s="104"/>
      <c r="AP152" s="104"/>
      <c r="AQ152" s="104"/>
      <c r="AR152" s="104"/>
      <c r="AS152" s="104"/>
      <c r="AT152" s="104"/>
      <c r="AU152" s="104"/>
      <c r="AV152" s="104"/>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row>
    <row r="153" spans="2:92" s="93" customFormat="1" x14ac:dyDescent="0.45">
      <c r="B153" s="15"/>
      <c r="C153" s="15"/>
      <c r="D153" s="15"/>
      <c r="E153" s="15"/>
      <c r="F153" s="15"/>
      <c r="G153" s="15"/>
      <c r="H153" s="15"/>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104"/>
      <c r="AN153" s="104"/>
      <c r="AO153" s="104"/>
      <c r="AP153" s="104"/>
      <c r="AQ153" s="104"/>
      <c r="AR153" s="104"/>
      <c r="AS153" s="104"/>
      <c r="AT153" s="104"/>
      <c r="AU153" s="104"/>
      <c r="AV153" s="104"/>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row>
    <row r="154" spans="2:92" s="93" customFormat="1" x14ac:dyDescent="0.45">
      <c r="B154" s="15"/>
      <c r="C154" s="15"/>
      <c r="D154" s="15"/>
      <c r="E154" s="15"/>
      <c r="F154" s="15"/>
      <c r="G154" s="15"/>
      <c r="H154" s="15"/>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104"/>
      <c r="AN154" s="104"/>
      <c r="AO154" s="104"/>
      <c r="AP154" s="104"/>
      <c r="AQ154" s="104"/>
      <c r="AR154" s="104"/>
      <c r="AS154" s="104"/>
      <c r="AT154" s="104"/>
      <c r="AU154" s="104"/>
      <c r="AV154" s="104"/>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row>
    <row r="155" spans="2:92" s="93" customFormat="1" x14ac:dyDescent="0.45">
      <c r="B155" s="15"/>
      <c r="C155" s="15"/>
      <c r="D155" s="15"/>
      <c r="E155" s="15"/>
      <c r="F155" s="15"/>
      <c r="G155" s="15"/>
      <c r="H155" s="15"/>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row>
    <row r="156" spans="2:92" s="93" customFormat="1" x14ac:dyDescent="0.45">
      <c r="B156" s="15"/>
      <c r="C156" s="15"/>
      <c r="D156" s="15"/>
      <c r="E156" s="15"/>
      <c r="F156" s="15"/>
      <c r="G156" s="15"/>
      <c r="H156" s="15"/>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row>
    <row r="157" spans="2:92" s="93" customFormat="1" x14ac:dyDescent="0.45">
      <c r="B157" s="15"/>
      <c r="C157" s="15"/>
      <c r="D157" s="15"/>
      <c r="E157" s="15"/>
      <c r="F157" s="15"/>
      <c r="G157" s="15"/>
      <c r="H157" s="15"/>
      <c r="I157" s="104"/>
      <c r="J157" s="104"/>
      <c r="K157" s="104"/>
      <c r="L157" s="104"/>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c r="AH157" s="104"/>
      <c r="AI157" s="104"/>
      <c r="AJ157" s="104"/>
      <c r="AK157" s="104"/>
      <c r="AL157" s="104"/>
      <c r="AM157" s="104"/>
      <c r="AN157" s="104"/>
      <c r="AO157" s="104"/>
      <c r="AP157" s="104"/>
      <c r="AQ157" s="104"/>
      <c r="AR157" s="104"/>
      <c r="AS157" s="104"/>
      <c r="AT157" s="104"/>
      <c r="AU157" s="104"/>
      <c r="AV157" s="104"/>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row>
    <row r="158" spans="2:92" s="93" customFormat="1" x14ac:dyDescent="0.45">
      <c r="B158" s="15"/>
      <c r="C158" s="15"/>
      <c r="D158" s="15"/>
      <c r="E158" s="15"/>
      <c r="F158" s="15"/>
      <c r="G158" s="15"/>
      <c r="H158" s="15"/>
      <c r="I158" s="1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row>
    <row r="159" spans="2:92" s="93" customFormat="1" x14ac:dyDescent="0.45">
      <c r="B159" s="15"/>
      <c r="C159" s="15"/>
      <c r="D159" s="15"/>
      <c r="E159" s="15"/>
      <c r="F159" s="15"/>
      <c r="G159" s="15"/>
      <c r="H159" s="15"/>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row>
    <row r="160" spans="2:92" s="93" customFormat="1" x14ac:dyDescent="0.45">
      <c r="B160" s="15"/>
      <c r="C160" s="15"/>
      <c r="D160" s="15"/>
      <c r="E160" s="15"/>
      <c r="F160" s="15"/>
      <c r="G160" s="15"/>
      <c r="H160" s="15"/>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row>
    <row r="161" spans="2:92" s="93" customFormat="1" x14ac:dyDescent="0.45">
      <c r="B161" s="15"/>
      <c r="C161" s="15"/>
      <c r="D161" s="15"/>
      <c r="E161" s="15"/>
      <c r="F161" s="15"/>
      <c r="G161" s="15"/>
      <c r="H161" s="15"/>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row>
    <row r="162" spans="2:92" s="93" customFormat="1" x14ac:dyDescent="0.45">
      <c r="B162" s="15"/>
      <c r="C162" s="15"/>
      <c r="D162" s="15"/>
      <c r="E162" s="15"/>
      <c r="F162" s="15"/>
      <c r="G162" s="15"/>
      <c r="H162" s="15"/>
      <c r="I162" s="1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row>
    <row r="163" spans="2:92" s="93" customFormat="1" x14ac:dyDescent="0.45">
      <c r="B163" s="15"/>
      <c r="C163" s="15"/>
      <c r="D163" s="15"/>
      <c r="E163" s="15"/>
      <c r="F163" s="15"/>
      <c r="G163" s="15"/>
      <c r="H163" s="15"/>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row>
    <row r="164" spans="2:92" s="93" customFormat="1" x14ac:dyDescent="0.45">
      <c r="B164" s="15"/>
      <c r="C164" s="15"/>
      <c r="D164" s="15"/>
      <c r="E164" s="15"/>
      <c r="F164" s="15"/>
      <c r="G164" s="15"/>
      <c r="H164" s="15"/>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row>
    <row r="165" spans="2:92" s="93" customFormat="1" x14ac:dyDescent="0.45">
      <c r="B165" s="15"/>
      <c r="C165" s="15"/>
      <c r="D165" s="15"/>
      <c r="E165" s="15"/>
      <c r="F165" s="15"/>
      <c r="G165" s="15"/>
      <c r="H165" s="15"/>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row>
    <row r="166" spans="2:92" s="93" customFormat="1" x14ac:dyDescent="0.45">
      <c r="B166" s="15"/>
      <c r="C166" s="15"/>
      <c r="D166" s="15"/>
      <c r="E166" s="15"/>
      <c r="F166" s="15"/>
      <c r="G166" s="15"/>
      <c r="H166" s="15"/>
      <c r="I166" s="104"/>
      <c r="J166" s="104"/>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row>
    <row r="167" spans="2:92" s="93" customFormat="1" x14ac:dyDescent="0.45">
      <c r="B167" s="15"/>
      <c r="C167" s="15"/>
      <c r="D167" s="15"/>
      <c r="E167" s="15"/>
      <c r="F167" s="15"/>
      <c r="G167" s="15"/>
      <c r="H167" s="15"/>
      <c r="I167" s="104"/>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row>
    <row r="168" spans="2:92" s="93" customFormat="1" x14ac:dyDescent="0.45">
      <c r="B168" s="15"/>
      <c r="C168" s="15"/>
      <c r="D168" s="15"/>
      <c r="E168" s="15"/>
      <c r="F168" s="15"/>
      <c r="G168" s="15"/>
      <c r="H168" s="15"/>
      <c r="I168" s="1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104"/>
      <c r="AL168" s="104"/>
      <c r="AM168" s="104"/>
      <c r="AN168" s="104"/>
      <c r="AO168" s="104"/>
      <c r="AP168" s="104"/>
      <c r="AQ168" s="104"/>
      <c r="AR168" s="104"/>
      <c r="AS168" s="104"/>
      <c r="AT168" s="104"/>
      <c r="AU168" s="104"/>
      <c r="AV168" s="104"/>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row>
    <row r="169" spans="2:92" s="93" customFormat="1" x14ac:dyDescent="0.45">
      <c r="B169" s="15"/>
      <c r="C169" s="15"/>
      <c r="D169" s="15"/>
      <c r="E169" s="15"/>
      <c r="F169" s="15"/>
      <c r="G169" s="15"/>
      <c r="H169" s="15"/>
      <c r="I169" s="1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104"/>
      <c r="AL169" s="104"/>
      <c r="AM169" s="104"/>
      <c r="AN169" s="104"/>
      <c r="AO169" s="104"/>
      <c r="AP169" s="104"/>
      <c r="AQ169" s="104"/>
      <c r="AR169" s="104"/>
      <c r="AS169" s="104"/>
      <c r="AT169" s="104"/>
      <c r="AU169" s="104"/>
      <c r="AV169" s="104"/>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row>
    <row r="170" spans="2:92" s="93" customFormat="1" x14ac:dyDescent="0.45">
      <c r="B170" s="15"/>
      <c r="C170" s="15"/>
      <c r="D170" s="15"/>
      <c r="E170" s="15"/>
      <c r="F170" s="15"/>
      <c r="G170" s="15"/>
      <c r="H170" s="15"/>
      <c r="I170" s="1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4"/>
      <c r="AI170" s="104"/>
      <c r="AJ170" s="104"/>
      <c r="AK170" s="104"/>
      <c r="AL170" s="104"/>
      <c r="AM170" s="104"/>
      <c r="AN170" s="104"/>
      <c r="AO170" s="104"/>
      <c r="AP170" s="104"/>
      <c r="AQ170" s="104"/>
      <c r="AR170" s="104"/>
      <c r="AS170" s="104"/>
      <c r="AT170" s="104"/>
      <c r="AU170" s="104"/>
      <c r="AV170" s="104"/>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row>
    <row r="171" spans="2:92" s="93" customFormat="1" x14ac:dyDescent="0.45">
      <c r="B171" s="15"/>
      <c r="C171" s="15"/>
      <c r="D171" s="15"/>
      <c r="E171" s="15"/>
      <c r="F171" s="15"/>
      <c r="G171" s="15"/>
      <c r="H171" s="15"/>
      <c r="I171" s="1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row>
    <row r="172" spans="2:92" s="93" customFormat="1" x14ac:dyDescent="0.45">
      <c r="B172" s="15"/>
      <c r="C172" s="15"/>
      <c r="D172" s="15"/>
      <c r="E172" s="15"/>
      <c r="F172" s="15"/>
      <c r="G172" s="15"/>
      <c r="H172" s="15"/>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row>
    <row r="173" spans="2:92" s="93" customFormat="1" x14ac:dyDescent="0.45">
      <c r="B173" s="15"/>
      <c r="C173" s="15"/>
      <c r="D173" s="15"/>
      <c r="E173" s="15"/>
      <c r="F173" s="15"/>
      <c r="G173" s="15"/>
      <c r="H173" s="15"/>
      <c r="I173" s="1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04"/>
      <c r="AL173" s="104"/>
      <c r="AM173" s="104"/>
      <c r="AN173" s="104"/>
      <c r="AO173" s="104"/>
      <c r="AP173" s="104"/>
      <c r="AQ173" s="104"/>
      <c r="AR173" s="104"/>
      <c r="AS173" s="104"/>
      <c r="AT173" s="104"/>
      <c r="AU173" s="104"/>
      <c r="AV173" s="104"/>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row>
    <row r="174" spans="2:92" s="93" customFormat="1" x14ac:dyDescent="0.45">
      <c r="B174" s="15"/>
      <c r="C174" s="15"/>
      <c r="D174" s="15"/>
      <c r="E174" s="15"/>
      <c r="F174" s="15"/>
      <c r="G174" s="15"/>
      <c r="H174" s="15"/>
      <c r="I174" s="104"/>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c r="AH174" s="104"/>
      <c r="AI174" s="104"/>
      <c r="AJ174" s="104"/>
      <c r="AK174" s="104"/>
      <c r="AL174" s="104"/>
      <c r="AM174" s="104"/>
      <c r="AN174" s="104"/>
      <c r="AO174" s="104"/>
      <c r="AP174" s="104"/>
      <c r="AQ174" s="104"/>
      <c r="AR174" s="104"/>
      <c r="AS174" s="104"/>
      <c r="AT174" s="104"/>
      <c r="AU174" s="104"/>
      <c r="AV174" s="104"/>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row>
    <row r="175" spans="2:92" s="93" customFormat="1" x14ac:dyDescent="0.45">
      <c r="B175" s="15"/>
      <c r="C175" s="15"/>
      <c r="D175" s="15"/>
      <c r="E175" s="15"/>
      <c r="F175" s="15"/>
      <c r="G175" s="15"/>
      <c r="H175" s="15"/>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row>
    <row r="176" spans="2:92" s="93" customFormat="1" x14ac:dyDescent="0.45">
      <c r="B176" s="15"/>
      <c r="C176" s="15"/>
      <c r="D176" s="15"/>
      <c r="E176" s="15"/>
      <c r="F176" s="15"/>
      <c r="G176" s="15"/>
      <c r="H176" s="15"/>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row>
    <row r="177" spans="2:92" s="93" customFormat="1" x14ac:dyDescent="0.45">
      <c r="B177" s="15"/>
      <c r="C177" s="15"/>
      <c r="D177" s="15"/>
      <c r="E177" s="15"/>
      <c r="F177" s="15"/>
      <c r="G177" s="15"/>
      <c r="H177" s="15"/>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4"/>
      <c r="AM177" s="104"/>
      <c r="AN177" s="104"/>
      <c r="AO177" s="104"/>
      <c r="AP177" s="104"/>
      <c r="AQ177" s="104"/>
      <c r="AR177" s="104"/>
      <c r="AS177" s="104"/>
      <c r="AT177" s="104"/>
      <c r="AU177" s="104"/>
      <c r="AV177" s="104"/>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row>
    <row r="178" spans="2:92" s="93" customFormat="1" x14ac:dyDescent="0.45">
      <c r="B178" s="15"/>
      <c r="C178" s="15"/>
      <c r="D178" s="15"/>
      <c r="E178" s="15"/>
      <c r="F178" s="15"/>
      <c r="G178" s="15"/>
      <c r="H178" s="15"/>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c r="AH178" s="104"/>
      <c r="AI178" s="104"/>
      <c r="AJ178" s="104"/>
      <c r="AK178" s="104"/>
      <c r="AL178" s="104"/>
      <c r="AM178" s="104"/>
      <c r="AN178" s="104"/>
      <c r="AO178" s="104"/>
      <c r="AP178" s="104"/>
      <c r="AQ178" s="104"/>
      <c r="AR178" s="104"/>
      <c r="AS178" s="104"/>
      <c r="AT178" s="104"/>
      <c r="AU178" s="104"/>
      <c r="AV178" s="104"/>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row>
    <row r="179" spans="2:92" s="93" customFormat="1" x14ac:dyDescent="0.45">
      <c r="B179" s="15"/>
      <c r="C179" s="15"/>
      <c r="D179" s="15"/>
      <c r="E179" s="15"/>
      <c r="F179" s="15"/>
      <c r="G179" s="15"/>
      <c r="H179" s="15"/>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row>
    <row r="180" spans="2:92" s="93" customFormat="1" x14ac:dyDescent="0.45">
      <c r="B180" s="15"/>
      <c r="C180" s="15"/>
      <c r="D180" s="15"/>
      <c r="E180" s="15"/>
      <c r="F180" s="15"/>
      <c r="G180" s="15"/>
      <c r="H180" s="15"/>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row>
    <row r="181" spans="2:92" s="93" customFormat="1" x14ac:dyDescent="0.45">
      <c r="B181" s="15"/>
      <c r="C181" s="15"/>
      <c r="D181" s="15"/>
      <c r="E181" s="15"/>
      <c r="F181" s="15"/>
      <c r="G181" s="15"/>
      <c r="H181" s="15"/>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row>
    <row r="182" spans="2:92" s="93" customFormat="1" x14ac:dyDescent="0.45">
      <c r="B182" s="15"/>
      <c r="C182" s="15"/>
      <c r="D182" s="15"/>
      <c r="E182" s="15"/>
      <c r="F182" s="15"/>
      <c r="G182" s="15"/>
      <c r="H182" s="15"/>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row>
    <row r="183" spans="2:92" s="93" customFormat="1" x14ac:dyDescent="0.45">
      <c r="B183" s="15"/>
      <c r="C183" s="15"/>
      <c r="D183" s="15"/>
      <c r="E183" s="15"/>
      <c r="F183" s="15"/>
      <c r="G183" s="15"/>
      <c r="H183" s="15"/>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row>
    <row r="184" spans="2:92" s="93" customFormat="1" x14ac:dyDescent="0.45">
      <c r="B184" s="15"/>
      <c r="C184" s="15"/>
      <c r="D184" s="15"/>
      <c r="E184" s="15"/>
      <c r="F184" s="15"/>
      <c r="G184" s="15"/>
      <c r="H184" s="15"/>
      <c r="I184" s="104"/>
      <c r="J184" s="104"/>
      <c r="K184" s="104"/>
      <c r="L184" s="104"/>
      <c r="M184" s="104"/>
      <c r="N184" s="104"/>
      <c r="O184" s="104"/>
      <c r="P184" s="104"/>
      <c r="Q184" s="104"/>
      <c r="R184" s="104"/>
      <c r="S184" s="104"/>
      <c r="T184" s="104"/>
      <c r="U184" s="104"/>
      <c r="V184" s="104"/>
      <c r="W184" s="104"/>
      <c r="X184" s="104"/>
      <c r="Y184" s="104"/>
      <c r="Z184" s="104"/>
      <c r="AA184" s="104"/>
      <c r="AB184" s="104"/>
      <c r="AC184" s="104"/>
      <c r="AD184" s="104"/>
      <c r="AE184" s="104"/>
      <c r="AF184" s="104"/>
      <c r="AG184" s="104"/>
      <c r="AH184" s="104"/>
      <c r="AI184" s="104"/>
      <c r="AJ184" s="104"/>
      <c r="AK184" s="104"/>
      <c r="AL184" s="104"/>
      <c r="AM184" s="104"/>
      <c r="AN184" s="104"/>
      <c r="AO184" s="104"/>
      <c r="AP184" s="104"/>
      <c r="AQ184" s="104"/>
      <c r="AR184" s="104"/>
      <c r="AS184" s="104"/>
      <c r="AT184" s="104"/>
      <c r="AU184" s="104"/>
      <c r="AV184" s="104"/>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row>
    <row r="185" spans="2:92" s="93" customFormat="1" x14ac:dyDescent="0.45">
      <c r="B185" s="15"/>
      <c r="C185" s="15"/>
      <c r="D185" s="15"/>
      <c r="E185" s="15"/>
      <c r="F185" s="15"/>
      <c r="G185" s="15"/>
      <c r="H185" s="15"/>
      <c r="I185" s="104"/>
      <c r="J185" s="104"/>
      <c r="K185" s="104"/>
      <c r="L185" s="104"/>
      <c r="M185" s="104"/>
      <c r="N185" s="104"/>
      <c r="O185" s="104"/>
      <c r="P185" s="104"/>
      <c r="Q185" s="104"/>
      <c r="R185" s="104"/>
      <c r="S185" s="104"/>
      <c r="T185" s="104"/>
      <c r="U185" s="104"/>
      <c r="V185" s="104"/>
      <c r="W185" s="104"/>
      <c r="X185" s="104"/>
      <c r="Y185" s="104"/>
      <c r="Z185" s="104"/>
      <c r="AA185" s="104"/>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row>
    <row r="186" spans="2:92" s="93" customFormat="1" x14ac:dyDescent="0.45">
      <c r="B186" s="15"/>
      <c r="C186" s="15"/>
      <c r="D186" s="15"/>
      <c r="E186" s="15"/>
      <c r="F186" s="15"/>
      <c r="G186" s="15"/>
      <c r="H186" s="15"/>
      <c r="I186" s="104"/>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row>
    <row r="187" spans="2:92" s="93" customFormat="1" x14ac:dyDescent="0.45">
      <c r="B187" s="15"/>
      <c r="C187" s="15"/>
      <c r="D187" s="15"/>
      <c r="E187" s="15"/>
      <c r="F187" s="15"/>
      <c r="G187" s="15"/>
      <c r="H187" s="15"/>
      <c r="I187" s="104"/>
      <c r="J187" s="104"/>
      <c r="K187" s="104"/>
      <c r="L187" s="104"/>
      <c r="M187" s="104"/>
      <c r="N187" s="104"/>
      <c r="O187" s="104"/>
      <c r="P187" s="104"/>
      <c r="Q187" s="104"/>
      <c r="R187" s="104"/>
      <c r="S187" s="104"/>
      <c r="T187" s="104"/>
      <c r="U187" s="104"/>
      <c r="V187" s="104"/>
      <c r="W187" s="104"/>
      <c r="X187" s="104"/>
      <c r="Y187" s="104"/>
      <c r="Z187" s="104"/>
      <c r="AA187" s="104"/>
      <c r="AB187" s="104"/>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row>
    <row r="188" spans="2:92" s="93" customFormat="1" x14ac:dyDescent="0.45">
      <c r="B188" s="15"/>
      <c r="C188" s="15"/>
      <c r="D188" s="15"/>
      <c r="E188" s="15"/>
      <c r="F188" s="15"/>
      <c r="G188" s="15"/>
      <c r="H188" s="15"/>
      <c r="I188" s="104"/>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c r="AG188" s="104"/>
      <c r="AH188" s="104"/>
      <c r="AI188" s="104"/>
      <c r="AJ188" s="104"/>
      <c r="AK188" s="104"/>
      <c r="AL188" s="104"/>
      <c r="AM188" s="104"/>
      <c r="AN188" s="104"/>
      <c r="AO188" s="104"/>
      <c r="AP188" s="104"/>
      <c r="AQ188" s="104"/>
      <c r="AR188" s="104"/>
      <c r="AS188" s="104"/>
      <c r="AT188" s="104"/>
      <c r="AU188" s="104"/>
      <c r="AV188" s="104"/>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row>
    <row r="189" spans="2:92" s="93" customFormat="1" x14ac:dyDescent="0.45">
      <c r="B189" s="15"/>
      <c r="C189" s="15"/>
      <c r="D189" s="15"/>
      <c r="E189" s="15"/>
      <c r="F189" s="15"/>
      <c r="G189" s="15"/>
      <c r="H189" s="15"/>
      <c r="I189" s="1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row>
    <row r="190" spans="2:92" s="93" customFormat="1" x14ac:dyDescent="0.45">
      <c r="B190" s="15"/>
      <c r="C190" s="15"/>
      <c r="D190" s="15"/>
      <c r="E190" s="15"/>
      <c r="F190" s="15"/>
      <c r="G190" s="15"/>
      <c r="H190" s="15"/>
      <c r="I190" s="104"/>
      <c r="J190" s="104"/>
      <c r="K190" s="104"/>
      <c r="L190" s="104"/>
      <c r="M190" s="104"/>
      <c r="N190" s="104"/>
      <c r="O190" s="104"/>
      <c r="P190" s="104"/>
      <c r="Q190" s="104"/>
      <c r="R190" s="104"/>
      <c r="S190" s="104"/>
      <c r="T190" s="104"/>
      <c r="U190" s="104"/>
      <c r="V190" s="104"/>
      <c r="W190" s="104"/>
      <c r="X190" s="104"/>
      <c r="Y190" s="104"/>
      <c r="Z190" s="104"/>
      <c r="AA190" s="104"/>
      <c r="AB190" s="104"/>
      <c r="AC190" s="104"/>
      <c r="AD190" s="104"/>
      <c r="AE190" s="104"/>
      <c r="AF190" s="104"/>
      <c r="AG190" s="104"/>
      <c r="AH190" s="104"/>
      <c r="AI190" s="104"/>
      <c r="AJ190" s="104"/>
      <c r="AK190" s="104"/>
      <c r="AL190" s="104"/>
      <c r="AM190" s="104"/>
      <c r="AN190" s="104"/>
      <c r="AO190" s="104"/>
      <c r="AP190" s="104"/>
      <c r="AQ190" s="104"/>
      <c r="AR190" s="104"/>
      <c r="AS190" s="104"/>
      <c r="AT190" s="104"/>
      <c r="AU190" s="104"/>
      <c r="AV190" s="104"/>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row>
    <row r="191" spans="2:92" s="93" customFormat="1" x14ac:dyDescent="0.45">
      <c r="B191" s="15"/>
      <c r="C191" s="15"/>
      <c r="D191" s="15"/>
      <c r="E191" s="15"/>
      <c r="F191" s="15"/>
      <c r="G191" s="15"/>
      <c r="H191" s="15"/>
      <c r="I191" s="1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row>
    <row r="192" spans="2:92" s="93" customFormat="1" x14ac:dyDescent="0.45">
      <c r="B192" s="15"/>
      <c r="C192" s="15"/>
      <c r="D192" s="15"/>
      <c r="E192" s="15"/>
      <c r="F192" s="15"/>
      <c r="G192" s="15"/>
      <c r="H192" s="15"/>
      <c r="I192" s="104"/>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04"/>
      <c r="AL192" s="104"/>
      <c r="AM192" s="104"/>
      <c r="AN192" s="104"/>
      <c r="AO192" s="104"/>
      <c r="AP192" s="104"/>
      <c r="AQ192" s="104"/>
      <c r="AR192" s="104"/>
      <c r="AS192" s="104"/>
      <c r="AT192" s="104"/>
      <c r="AU192" s="104"/>
      <c r="AV192" s="104"/>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row>
    <row r="193" spans="2:92" s="93" customFormat="1" x14ac:dyDescent="0.45">
      <c r="B193" s="15"/>
      <c r="C193" s="15"/>
      <c r="D193" s="15"/>
      <c r="E193" s="15"/>
      <c r="F193" s="15"/>
      <c r="G193" s="15"/>
      <c r="H193" s="15"/>
      <c r="I193" s="104"/>
      <c r="J193" s="104"/>
      <c r="K193" s="104"/>
      <c r="L193" s="104"/>
      <c r="M193" s="104"/>
      <c r="N193" s="104"/>
      <c r="O193" s="104"/>
      <c r="P193" s="104"/>
      <c r="Q193" s="104"/>
      <c r="R193" s="104"/>
      <c r="S193" s="104"/>
      <c r="T193" s="104"/>
      <c r="U193" s="104"/>
      <c r="V193" s="104"/>
      <c r="W193" s="104"/>
      <c r="X193" s="104"/>
      <c r="Y193" s="104"/>
      <c r="Z193" s="104"/>
      <c r="AA193" s="104"/>
      <c r="AB193" s="104"/>
      <c r="AC193" s="104"/>
      <c r="AD193" s="104"/>
      <c r="AE193" s="104"/>
      <c r="AF193" s="104"/>
      <c r="AG193" s="104"/>
      <c r="AH193" s="104"/>
      <c r="AI193" s="104"/>
      <c r="AJ193" s="104"/>
      <c r="AK193" s="104"/>
      <c r="AL193" s="104"/>
      <c r="AM193" s="104"/>
      <c r="AN193" s="104"/>
      <c r="AO193" s="104"/>
      <c r="AP193" s="104"/>
      <c r="AQ193" s="104"/>
      <c r="AR193" s="104"/>
      <c r="AS193" s="104"/>
      <c r="AT193" s="104"/>
      <c r="AU193" s="104"/>
      <c r="AV193" s="104"/>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row>
    <row r="194" spans="2:92" s="93" customFormat="1" x14ac:dyDescent="0.45">
      <c r="B194" s="15"/>
      <c r="C194" s="15"/>
      <c r="D194" s="15"/>
      <c r="E194" s="15"/>
      <c r="F194" s="15"/>
      <c r="G194" s="15"/>
      <c r="H194" s="15"/>
      <c r="I194" s="104"/>
      <c r="J194" s="104"/>
      <c r="K194" s="104"/>
      <c r="L194" s="104"/>
      <c r="M194" s="104"/>
      <c r="N194" s="104"/>
      <c r="O194" s="104"/>
      <c r="P194" s="104"/>
      <c r="Q194" s="104"/>
      <c r="R194" s="104"/>
      <c r="S194" s="104"/>
      <c r="T194" s="104"/>
      <c r="U194" s="104"/>
      <c r="V194" s="104"/>
      <c r="W194" s="104"/>
      <c r="X194" s="104"/>
      <c r="Y194" s="104"/>
      <c r="Z194" s="104"/>
      <c r="AA194" s="104"/>
      <c r="AB194" s="104"/>
      <c r="AC194" s="104"/>
      <c r="AD194" s="104"/>
      <c r="AE194" s="104"/>
      <c r="AF194" s="104"/>
      <c r="AG194" s="104"/>
      <c r="AH194" s="104"/>
      <c r="AI194" s="104"/>
      <c r="AJ194" s="104"/>
      <c r="AK194" s="104"/>
      <c r="AL194" s="104"/>
      <c r="AM194" s="104"/>
      <c r="AN194" s="104"/>
      <c r="AO194" s="104"/>
      <c r="AP194" s="104"/>
      <c r="AQ194" s="104"/>
      <c r="AR194" s="104"/>
      <c r="AS194" s="104"/>
      <c r="AT194" s="104"/>
      <c r="AU194" s="104"/>
      <c r="AV194" s="104"/>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row>
    <row r="195" spans="2:92" s="93" customFormat="1" x14ac:dyDescent="0.45">
      <c r="B195" s="15"/>
      <c r="C195" s="15"/>
      <c r="D195" s="15"/>
      <c r="E195" s="15"/>
      <c r="F195" s="15"/>
      <c r="G195" s="15"/>
      <c r="H195" s="15"/>
      <c r="I195" s="104"/>
      <c r="J195" s="104"/>
      <c r="K195" s="104"/>
      <c r="L195" s="104"/>
      <c r="M195" s="104"/>
      <c r="N195" s="104"/>
      <c r="O195" s="104"/>
      <c r="P195" s="104"/>
      <c r="Q195" s="104"/>
      <c r="R195" s="104"/>
      <c r="S195" s="104"/>
      <c r="T195" s="104"/>
      <c r="U195" s="104"/>
      <c r="V195" s="104"/>
      <c r="W195" s="104"/>
      <c r="X195" s="104"/>
      <c r="Y195" s="104"/>
      <c r="Z195" s="104"/>
      <c r="AA195" s="104"/>
      <c r="AB195" s="104"/>
      <c r="AC195" s="104"/>
      <c r="AD195" s="104"/>
      <c r="AE195" s="104"/>
      <c r="AF195" s="104"/>
      <c r="AG195" s="104"/>
      <c r="AH195" s="104"/>
      <c r="AI195" s="104"/>
      <c r="AJ195" s="104"/>
      <c r="AK195" s="104"/>
      <c r="AL195" s="104"/>
      <c r="AM195" s="104"/>
      <c r="AN195" s="104"/>
      <c r="AO195" s="104"/>
      <c r="AP195" s="104"/>
      <c r="AQ195" s="104"/>
      <c r="AR195" s="104"/>
      <c r="AS195" s="104"/>
      <c r="AT195" s="104"/>
      <c r="AU195" s="104"/>
      <c r="AV195" s="104"/>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row>
    <row r="196" spans="2:92" s="93" customFormat="1" x14ac:dyDescent="0.45">
      <c r="B196" s="15"/>
      <c r="C196" s="15"/>
      <c r="D196" s="15"/>
      <c r="E196" s="15"/>
      <c r="F196" s="15"/>
      <c r="G196" s="15"/>
      <c r="H196" s="15"/>
      <c r="I196" s="104"/>
      <c r="J196" s="104"/>
      <c r="K196" s="104"/>
      <c r="L196" s="104"/>
      <c r="M196" s="104"/>
      <c r="N196" s="104"/>
      <c r="O196" s="104"/>
      <c r="P196" s="104"/>
      <c r="Q196" s="104"/>
      <c r="R196" s="104"/>
      <c r="S196" s="104"/>
      <c r="T196" s="104"/>
      <c r="U196" s="104"/>
      <c r="V196" s="104"/>
      <c r="W196" s="104"/>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row>
    <row r="197" spans="2:92" s="93" customFormat="1" x14ac:dyDescent="0.45">
      <c r="B197" s="15"/>
      <c r="C197" s="15"/>
      <c r="D197" s="15"/>
      <c r="E197" s="15"/>
      <c r="F197" s="15"/>
      <c r="G197" s="15"/>
      <c r="H197" s="15"/>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c r="AL197" s="104"/>
      <c r="AM197" s="104"/>
      <c r="AN197" s="104"/>
      <c r="AO197" s="104"/>
      <c r="AP197" s="104"/>
      <c r="AQ197" s="104"/>
      <c r="AR197" s="104"/>
      <c r="AS197" s="104"/>
      <c r="AT197" s="104"/>
      <c r="AU197" s="104"/>
      <c r="AV197" s="104"/>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row>
    <row r="198" spans="2:92" s="93" customFormat="1" x14ac:dyDescent="0.45">
      <c r="B198" s="15"/>
      <c r="C198" s="15"/>
      <c r="D198" s="15"/>
      <c r="E198" s="15"/>
      <c r="F198" s="15"/>
      <c r="G198" s="15"/>
      <c r="H198" s="15"/>
      <c r="I198" s="104"/>
      <c r="J198" s="104"/>
      <c r="K198" s="104"/>
      <c r="L198" s="104"/>
      <c r="M198" s="104"/>
      <c r="N198" s="104"/>
      <c r="O198" s="104"/>
      <c r="P198" s="104"/>
      <c r="Q198" s="104"/>
      <c r="R198" s="104"/>
      <c r="S198" s="104"/>
      <c r="T198" s="104"/>
      <c r="U198" s="104"/>
      <c r="V198" s="104"/>
      <c r="W198" s="104"/>
      <c r="X198" s="104"/>
      <c r="Y198" s="104"/>
      <c r="Z198" s="104"/>
      <c r="AA198" s="104"/>
      <c r="AB198" s="104"/>
      <c r="AC198" s="104"/>
      <c r="AD198" s="104"/>
      <c r="AE198" s="104"/>
      <c r="AF198" s="104"/>
      <c r="AG198" s="104"/>
      <c r="AH198" s="104"/>
      <c r="AI198" s="104"/>
      <c r="AJ198" s="104"/>
      <c r="AK198" s="104"/>
      <c r="AL198" s="104"/>
      <c r="AM198" s="104"/>
      <c r="AN198" s="104"/>
      <c r="AO198" s="104"/>
      <c r="AP198" s="104"/>
      <c r="AQ198" s="104"/>
      <c r="AR198" s="104"/>
      <c r="AS198" s="104"/>
      <c r="AT198" s="104"/>
      <c r="AU198" s="104"/>
      <c r="AV198" s="104"/>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row>
    <row r="199" spans="2:92" s="93" customFormat="1" x14ac:dyDescent="0.45">
      <c r="B199" s="15"/>
      <c r="C199" s="15"/>
      <c r="D199" s="15"/>
      <c r="E199" s="15"/>
      <c r="F199" s="15"/>
      <c r="G199" s="15"/>
      <c r="H199" s="15"/>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row>
    <row r="200" spans="2:92" s="93" customFormat="1" x14ac:dyDescent="0.45">
      <c r="B200" s="15"/>
      <c r="C200" s="15"/>
      <c r="D200" s="15"/>
      <c r="E200" s="15"/>
      <c r="F200" s="15"/>
      <c r="G200" s="15"/>
      <c r="H200" s="15"/>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row>
    <row r="201" spans="2:92" s="93" customFormat="1" x14ac:dyDescent="0.45">
      <c r="B201" s="15"/>
      <c r="C201" s="15"/>
      <c r="D201" s="15"/>
      <c r="E201" s="15"/>
      <c r="F201" s="15"/>
      <c r="G201" s="15"/>
      <c r="H201" s="15"/>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row>
    <row r="202" spans="2:92" s="93" customFormat="1" x14ac:dyDescent="0.45">
      <c r="B202" s="15"/>
      <c r="C202" s="15"/>
      <c r="D202" s="15"/>
      <c r="E202" s="15"/>
      <c r="F202" s="15"/>
      <c r="G202" s="15"/>
      <c r="H202" s="15"/>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row>
    <row r="203" spans="2:92" s="93" customFormat="1" x14ac:dyDescent="0.45">
      <c r="B203" s="15"/>
      <c r="C203" s="15"/>
      <c r="D203" s="15"/>
      <c r="E203" s="15"/>
      <c r="F203" s="15"/>
      <c r="G203" s="15"/>
      <c r="H203" s="15"/>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row>
    <row r="204" spans="2:92" s="93" customFormat="1" x14ac:dyDescent="0.45">
      <c r="B204" s="15"/>
      <c r="C204" s="15"/>
      <c r="D204" s="15"/>
      <c r="E204" s="15"/>
      <c r="F204" s="15"/>
      <c r="G204" s="15"/>
      <c r="H204" s="15"/>
      <c r="I204" s="104"/>
      <c r="J204" s="104"/>
      <c r="K204" s="104"/>
      <c r="L204" s="104"/>
      <c r="M204" s="104"/>
      <c r="N204" s="104"/>
      <c r="O204" s="104"/>
      <c r="P204" s="104"/>
      <c r="Q204" s="104"/>
      <c r="R204" s="104"/>
      <c r="S204" s="104"/>
      <c r="T204" s="104"/>
      <c r="U204" s="104"/>
      <c r="V204" s="104"/>
      <c r="W204" s="104"/>
      <c r="X204" s="104"/>
      <c r="Y204" s="104"/>
      <c r="Z204" s="104"/>
      <c r="AA204" s="104"/>
      <c r="AB204" s="104"/>
      <c r="AC204" s="104"/>
      <c r="AD204" s="104"/>
      <c r="AE204" s="104"/>
      <c r="AF204" s="104"/>
      <c r="AG204" s="104"/>
      <c r="AH204" s="104"/>
      <c r="AI204" s="104"/>
      <c r="AJ204" s="104"/>
      <c r="AK204" s="104"/>
      <c r="AL204" s="104"/>
      <c r="AM204" s="104"/>
      <c r="AN204" s="104"/>
      <c r="AO204" s="104"/>
      <c r="AP204" s="104"/>
      <c r="AQ204" s="104"/>
      <c r="AR204" s="104"/>
      <c r="AS204" s="104"/>
      <c r="AT204" s="104"/>
      <c r="AU204" s="104"/>
      <c r="AV204" s="104"/>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row>
    <row r="205" spans="2:92" s="93" customFormat="1" x14ac:dyDescent="0.45">
      <c r="B205" s="15"/>
      <c r="C205" s="15"/>
      <c r="D205" s="15"/>
      <c r="E205" s="15"/>
      <c r="F205" s="15"/>
      <c r="G205" s="15"/>
      <c r="H205" s="15"/>
      <c r="I205" s="104"/>
      <c r="J205" s="104"/>
      <c r="K205" s="104"/>
      <c r="L205" s="104"/>
      <c r="M205" s="104"/>
      <c r="N205" s="104"/>
      <c r="O205" s="104"/>
      <c r="P205" s="104"/>
      <c r="Q205" s="104"/>
      <c r="R205" s="104"/>
      <c r="S205" s="104"/>
      <c r="T205" s="104"/>
      <c r="U205" s="104"/>
      <c r="V205" s="104"/>
      <c r="W205" s="104"/>
      <c r="X205" s="104"/>
      <c r="Y205" s="104"/>
      <c r="Z205" s="104"/>
      <c r="AA205" s="104"/>
      <c r="AB205" s="104"/>
      <c r="AC205" s="104"/>
      <c r="AD205" s="104"/>
      <c r="AE205" s="104"/>
      <c r="AF205" s="104"/>
      <c r="AG205" s="104"/>
      <c r="AH205" s="104"/>
      <c r="AI205" s="104"/>
      <c r="AJ205" s="104"/>
      <c r="AK205" s="104"/>
      <c r="AL205" s="104"/>
      <c r="AM205" s="104"/>
      <c r="AN205" s="104"/>
      <c r="AO205" s="104"/>
      <c r="AP205" s="104"/>
      <c r="AQ205" s="104"/>
      <c r="AR205" s="104"/>
      <c r="AS205" s="104"/>
      <c r="AT205" s="104"/>
      <c r="AU205" s="104"/>
      <c r="AV205" s="104"/>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row>
    <row r="206" spans="2:92" s="93" customFormat="1" x14ac:dyDescent="0.45">
      <c r="B206" s="15"/>
      <c r="C206" s="15"/>
      <c r="D206" s="15"/>
      <c r="E206" s="15"/>
      <c r="F206" s="15"/>
      <c r="G206" s="15"/>
      <c r="H206" s="15"/>
      <c r="I206" s="104"/>
      <c r="J206" s="104"/>
      <c r="K206" s="104"/>
      <c r="L206" s="104"/>
      <c r="M206" s="104"/>
      <c r="N206" s="104"/>
      <c r="O206" s="104"/>
      <c r="P206" s="104"/>
      <c r="Q206" s="104"/>
      <c r="R206" s="104"/>
      <c r="S206" s="104"/>
      <c r="T206" s="104"/>
      <c r="U206" s="104"/>
      <c r="V206" s="104"/>
      <c r="W206" s="104"/>
      <c r="X206" s="104"/>
      <c r="Y206" s="104"/>
      <c r="Z206" s="104"/>
      <c r="AA206" s="104"/>
      <c r="AB206" s="104"/>
      <c r="AC206" s="104"/>
      <c r="AD206" s="104"/>
      <c r="AE206" s="104"/>
      <c r="AF206" s="104"/>
      <c r="AG206" s="104"/>
      <c r="AH206" s="104"/>
      <c r="AI206" s="104"/>
      <c r="AJ206" s="104"/>
      <c r="AK206" s="104"/>
      <c r="AL206" s="104"/>
      <c r="AM206" s="104"/>
      <c r="AN206" s="104"/>
      <c r="AO206" s="104"/>
      <c r="AP206" s="104"/>
      <c r="AQ206" s="104"/>
      <c r="AR206" s="104"/>
      <c r="AS206" s="104"/>
      <c r="AT206" s="104"/>
      <c r="AU206" s="104"/>
      <c r="AV206" s="104"/>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row>
    <row r="207" spans="2:92" s="93" customFormat="1" x14ac:dyDescent="0.45">
      <c r="B207" s="15"/>
      <c r="C207" s="15"/>
      <c r="D207" s="15"/>
      <c r="E207" s="15"/>
      <c r="F207" s="15"/>
      <c r="G207" s="15"/>
      <c r="H207" s="15"/>
      <c r="I207" s="104"/>
      <c r="J207" s="104"/>
      <c r="K207" s="104"/>
      <c r="L207" s="104"/>
      <c r="M207" s="104"/>
      <c r="N207" s="104"/>
      <c r="O207" s="104"/>
      <c r="P207" s="104"/>
      <c r="Q207" s="104"/>
      <c r="R207" s="104"/>
      <c r="S207" s="104"/>
      <c r="T207" s="104"/>
      <c r="U207" s="104"/>
      <c r="V207" s="104"/>
      <c r="W207" s="104"/>
      <c r="X207" s="104"/>
      <c r="Y207" s="104"/>
      <c r="Z207" s="104"/>
      <c r="AA207" s="104"/>
      <c r="AB207" s="104"/>
      <c r="AC207" s="104"/>
      <c r="AD207" s="104"/>
      <c r="AE207" s="104"/>
      <c r="AF207" s="104"/>
      <c r="AG207" s="104"/>
      <c r="AH207" s="104"/>
      <c r="AI207" s="104"/>
      <c r="AJ207" s="104"/>
      <c r="AK207" s="104"/>
      <c r="AL207" s="104"/>
      <c r="AM207" s="104"/>
      <c r="AN207" s="104"/>
      <c r="AO207" s="104"/>
      <c r="AP207" s="104"/>
      <c r="AQ207" s="104"/>
      <c r="AR207" s="104"/>
      <c r="AS207" s="104"/>
      <c r="AT207" s="104"/>
      <c r="AU207" s="104"/>
      <c r="AV207" s="104"/>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row>
    <row r="208" spans="2:92" s="93" customFormat="1" x14ac:dyDescent="0.45">
      <c r="B208" s="15"/>
      <c r="C208" s="15"/>
      <c r="D208" s="15"/>
      <c r="E208" s="15"/>
      <c r="F208" s="15"/>
      <c r="G208" s="15"/>
      <c r="H208" s="15"/>
      <c r="I208" s="104"/>
      <c r="J208" s="104"/>
      <c r="K208" s="104"/>
      <c r="L208" s="104"/>
      <c r="M208" s="104"/>
      <c r="N208" s="104"/>
      <c r="O208" s="104"/>
      <c r="P208" s="104"/>
      <c r="Q208" s="104"/>
      <c r="R208" s="104"/>
      <c r="S208" s="104"/>
      <c r="T208" s="104"/>
      <c r="U208" s="104"/>
      <c r="V208" s="104"/>
      <c r="W208" s="104"/>
      <c r="X208" s="104"/>
      <c r="Y208" s="104"/>
      <c r="Z208" s="104"/>
      <c r="AA208" s="104"/>
      <c r="AB208" s="104"/>
      <c r="AC208" s="104"/>
      <c r="AD208" s="104"/>
      <c r="AE208" s="104"/>
      <c r="AF208" s="104"/>
      <c r="AG208" s="104"/>
      <c r="AH208" s="104"/>
      <c r="AI208" s="104"/>
      <c r="AJ208" s="104"/>
      <c r="AK208" s="104"/>
      <c r="AL208" s="104"/>
      <c r="AM208" s="104"/>
      <c r="AN208" s="104"/>
      <c r="AO208" s="104"/>
      <c r="AP208" s="104"/>
      <c r="AQ208" s="104"/>
      <c r="AR208" s="104"/>
      <c r="AS208" s="104"/>
      <c r="AT208" s="104"/>
      <c r="AU208" s="104"/>
      <c r="AV208" s="104"/>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row>
    <row r="209" spans="2:92" s="93" customFormat="1" x14ac:dyDescent="0.45">
      <c r="B209" s="15"/>
      <c r="C209" s="15"/>
      <c r="D209" s="15"/>
      <c r="E209" s="15"/>
      <c r="F209" s="15"/>
      <c r="G209" s="15"/>
      <c r="H209" s="15"/>
      <c r="I209" s="104"/>
      <c r="J209" s="104"/>
      <c r="K209" s="104"/>
      <c r="L209" s="104"/>
      <c r="M209" s="104"/>
      <c r="N209" s="104"/>
      <c r="O209" s="104"/>
      <c r="P209" s="104"/>
      <c r="Q209" s="104"/>
      <c r="R209" s="104"/>
      <c r="S209" s="104"/>
      <c r="T209" s="104"/>
      <c r="U209" s="104"/>
      <c r="V209" s="104"/>
      <c r="W209" s="104"/>
      <c r="X209" s="104"/>
      <c r="Y209" s="104"/>
      <c r="Z209" s="104"/>
      <c r="AA209" s="104"/>
      <c r="AB209" s="104"/>
      <c r="AC209" s="104"/>
      <c r="AD209" s="104"/>
      <c r="AE209" s="104"/>
      <c r="AF209" s="104"/>
      <c r="AG209" s="104"/>
      <c r="AH209" s="104"/>
      <c r="AI209" s="104"/>
      <c r="AJ209" s="104"/>
      <c r="AK209" s="104"/>
      <c r="AL209" s="104"/>
      <c r="AM209" s="104"/>
      <c r="AN209" s="104"/>
      <c r="AO209" s="104"/>
      <c r="AP209" s="104"/>
      <c r="AQ209" s="104"/>
      <c r="AR209" s="104"/>
      <c r="AS209" s="104"/>
      <c r="AT209" s="104"/>
      <c r="AU209" s="104"/>
      <c r="AV209" s="104"/>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row>
    <row r="210" spans="2:92" s="93" customFormat="1" x14ac:dyDescent="0.45">
      <c r="B210" s="15"/>
      <c r="C210" s="15"/>
      <c r="D210" s="15"/>
      <c r="E210" s="15"/>
      <c r="F210" s="15"/>
      <c r="G210" s="15"/>
      <c r="H210" s="15"/>
      <c r="I210" s="104"/>
      <c r="J210" s="104"/>
      <c r="K210" s="104"/>
      <c r="L210" s="104"/>
      <c r="M210" s="104"/>
      <c r="N210" s="104"/>
      <c r="O210" s="104"/>
      <c r="P210" s="104"/>
      <c r="Q210" s="104"/>
      <c r="R210" s="104"/>
      <c r="S210" s="104"/>
      <c r="T210" s="104"/>
      <c r="U210" s="104"/>
      <c r="V210" s="104"/>
      <c r="W210" s="104"/>
      <c r="X210" s="104"/>
      <c r="Y210" s="104"/>
      <c r="Z210" s="104"/>
      <c r="AA210" s="104"/>
      <c r="AB210" s="104"/>
      <c r="AC210" s="104"/>
      <c r="AD210" s="104"/>
      <c r="AE210" s="104"/>
      <c r="AF210" s="104"/>
      <c r="AG210" s="104"/>
      <c r="AH210" s="104"/>
      <c r="AI210" s="104"/>
      <c r="AJ210" s="104"/>
      <c r="AK210" s="104"/>
      <c r="AL210" s="104"/>
      <c r="AM210" s="104"/>
      <c r="AN210" s="104"/>
      <c r="AO210" s="104"/>
      <c r="AP210" s="104"/>
      <c r="AQ210" s="104"/>
      <c r="AR210" s="104"/>
      <c r="AS210" s="104"/>
      <c r="AT210" s="104"/>
      <c r="AU210" s="104"/>
      <c r="AV210" s="104"/>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row>
    <row r="211" spans="2:92" s="93" customFormat="1" x14ac:dyDescent="0.45">
      <c r="B211" s="15"/>
      <c r="C211" s="15"/>
      <c r="D211" s="15"/>
      <c r="E211" s="15"/>
      <c r="F211" s="15"/>
      <c r="G211" s="15"/>
      <c r="H211" s="15"/>
      <c r="I211" s="104"/>
      <c r="J211" s="104"/>
      <c r="K211" s="104"/>
      <c r="L211" s="104"/>
      <c r="M211" s="104"/>
      <c r="N211" s="104"/>
      <c r="O211" s="104"/>
      <c r="P211" s="104"/>
      <c r="Q211" s="104"/>
      <c r="R211" s="104"/>
      <c r="S211" s="104"/>
      <c r="T211" s="104"/>
      <c r="U211" s="104"/>
      <c r="V211" s="104"/>
      <c r="W211" s="104"/>
      <c r="X211" s="104"/>
      <c r="Y211" s="104"/>
      <c r="Z211" s="104"/>
      <c r="AA211" s="104"/>
      <c r="AB211" s="104"/>
      <c r="AC211" s="104"/>
      <c r="AD211" s="104"/>
      <c r="AE211" s="104"/>
      <c r="AF211" s="104"/>
      <c r="AG211" s="104"/>
      <c r="AH211" s="104"/>
      <c r="AI211" s="104"/>
      <c r="AJ211" s="104"/>
      <c r="AK211" s="104"/>
      <c r="AL211" s="104"/>
      <c r="AM211" s="104"/>
      <c r="AN211" s="104"/>
      <c r="AO211" s="104"/>
      <c r="AP211" s="104"/>
      <c r="AQ211" s="104"/>
      <c r="AR211" s="104"/>
      <c r="AS211" s="104"/>
      <c r="AT211" s="104"/>
      <c r="AU211" s="104"/>
      <c r="AV211" s="104"/>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row>
    <row r="212" spans="2:92" s="93" customFormat="1" x14ac:dyDescent="0.45">
      <c r="B212" s="15"/>
      <c r="C212" s="15"/>
      <c r="D212" s="15"/>
      <c r="E212" s="15"/>
      <c r="F212" s="15"/>
      <c r="G212" s="15"/>
      <c r="H212" s="15"/>
      <c r="I212" s="104"/>
      <c r="J212" s="104"/>
      <c r="K212" s="104"/>
      <c r="L212" s="104"/>
      <c r="M212" s="104"/>
      <c r="N212" s="104"/>
      <c r="O212" s="104"/>
      <c r="P212" s="104"/>
      <c r="Q212" s="104"/>
      <c r="R212" s="104"/>
      <c r="S212" s="104"/>
      <c r="T212" s="104"/>
      <c r="U212" s="104"/>
      <c r="V212" s="104"/>
      <c r="W212" s="104"/>
      <c r="X212" s="104"/>
      <c r="Y212" s="104"/>
      <c r="Z212" s="104"/>
      <c r="AA212" s="104"/>
      <c r="AB212" s="104"/>
      <c r="AC212" s="104"/>
      <c r="AD212" s="104"/>
      <c r="AE212" s="104"/>
      <c r="AF212" s="104"/>
      <c r="AG212" s="104"/>
      <c r="AH212" s="104"/>
      <c r="AI212" s="104"/>
      <c r="AJ212" s="104"/>
      <c r="AK212" s="104"/>
      <c r="AL212" s="104"/>
      <c r="AM212" s="104"/>
      <c r="AN212" s="104"/>
      <c r="AO212" s="104"/>
      <c r="AP212" s="104"/>
      <c r="AQ212" s="104"/>
      <c r="AR212" s="104"/>
      <c r="AS212" s="104"/>
      <c r="AT212" s="104"/>
      <c r="AU212" s="104"/>
      <c r="AV212" s="104"/>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row>
    <row r="213" spans="2:92" s="93" customFormat="1" x14ac:dyDescent="0.45">
      <c r="B213" s="15"/>
      <c r="C213" s="15"/>
      <c r="D213" s="15"/>
      <c r="E213" s="15"/>
      <c r="F213" s="15"/>
      <c r="G213" s="15"/>
      <c r="H213" s="15"/>
      <c r="I213" s="104"/>
      <c r="J213" s="104"/>
      <c r="K213" s="104"/>
      <c r="L213" s="104"/>
      <c r="M213" s="104"/>
      <c r="N213" s="104"/>
      <c r="O213" s="104"/>
      <c r="P213" s="104"/>
      <c r="Q213" s="104"/>
      <c r="R213" s="104"/>
      <c r="S213" s="104"/>
      <c r="T213" s="104"/>
      <c r="U213" s="104"/>
      <c r="V213" s="104"/>
      <c r="W213" s="104"/>
      <c r="X213" s="104"/>
      <c r="Y213" s="104"/>
      <c r="Z213" s="104"/>
      <c r="AA213" s="104"/>
      <c r="AB213" s="104"/>
      <c r="AC213" s="104"/>
      <c r="AD213" s="104"/>
      <c r="AE213" s="104"/>
      <c r="AF213" s="104"/>
      <c r="AG213" s="104"/>
      <c r="AH213" s="104"/>
      <c r="AI213" s="104"/>
      <c r="AJ213" s="104"/>
      <c r="AK213" s="104"/>
      <c r="AL213" s="104"/>
      <c r="AM213" s="104"/>
      <c r="AN213" s="104"/>
      <c r="AO213" s="104"/>
      <c r="AP213" s="104"/>
      <c r="AQ213" s="104"/>
      <c r="AR213" s="104"/>
      <c r="AS213" s="104"/>
      <c r="AT213" s="104"/>
      <c r="AU213" s="104"/>
      <c r="AV213" s="104"/>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row>
    <row r="214" spans="2:92" s="93" customFormat="1" x14ac:dyDescent="0.45">
      <c r="B214" s="15"/>
      <c r="C214" s="15"/>
      <c r="D214" s="15"/>
      <c r="E214" s="15"/>
      <c r="F214" s="15"/>
      <c r="G214" s="15"/>
      <c r="H214" s="15"/>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row>
    <row r="215" spans="2:92" s="93" customFormat="1" x14ac:dyDescent="0.45">
      <c r="B215" s="15"/>
      <c r="C215" s="15"/>
      <c r="D215" s="15"/>
      <c r="E215" s="15"/>
      <c r="F215" s="15"/>
      <c r="G215" s="15"/>
      <c r="H215" s="15"/>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row>
    <row r="216" spans="2:92" s="93" customFormat="1" x14ac:dyDescent="0.45">
      <c r="B216" s="15"/>
      <c r="C216" s="15"/>
      <c r="D216" s="15"/>
      <c r="E216" s="15"/>
      <c r="F216" s="15"/>
      <c r="G216" s="15"/>
      <c r="H216" s="15"/>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row>
    <row r="217" spans="2:92" s="93" customFormat="1" x14ac:dyDescent="0.45">
      <c r="B217" s="15"/>
      <c r="C217" s="15"/>
      <c r="D217" s="15"/>
      <c r="E217" s="15"/>
      <c r="F217" s="15"/>
      <c r="G217" s="15"/>
      <c r="H217" s="15"/>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row>
    <row r="218" spans="2:92" s="93" customFormat="1" x14ac:dyDescent="0.45">
      <c r="B218" s="15"/>
      <c r="C218" s="15"/>
      <c r="D218" s="15"/>
      <c r="E218" s="15"/>
      <c r="F218" s="15"/>
      <c r="G218" s="15"/>
      <c r="H218" s="15"/>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row>
    <row r="219" spans="2:92" s="93" customFormat="1" x14ac:dyDescent="0.45">
      <c r="B219" s="15"/>
      <c r="C219" s="15"/>
      <c r="D219" s="15"/>
      <c r="E219" s="15"/>
      <c r="F219" s="15"/>
      <c r="G219" s="15"/>
      <c r="H219" s="15"/>
      <c r="I219" s="104"/>
      <c r="J219" s="104"/>
      <c r="K219" s="104"/>
      <c r="L219" s="104"/>
      <c r="M219" s="104"/>
      <c r="N219" s="104"/>
      <c r="O219" s="104"/>
      <c r="P219" s="104"/>
      <c r="Q219" s="104"/>
      <c r="R219" s="104"/>
      <c r="S219" s="104"/>
      <c r="T219" s="104"/>
      <c r="U219" s="104"/>
      <c r="V219" s="104"/>
      <c r="W219" s="104"/>
      <c r="X219" s="104"/>
      <c r="Y219" s="104"/>
      <c r="Z219" s="104"/>
      <c r="AA219" s="104"/>
      <c r="AB219" s="104"/>
      <c r="AC219" s="104"/>
      <c r="AD219" s="104"/>
      <c r="AE219" s="104"/>
      <c r="AF219" s="104"/>
      <c r="AG219" s="104"/>
      <c r="AH219" s="104"/>
      <c r="AI219" s="104"/>
      <c r="AJ219" s="104"/>
      <c r="AK219" s="104"/>
      <c r="AL219" s="104"/>
      <c r="AM219" s="104"/>
      <c r="AN219" s="104"/>
      <c r="AO219" s="104"/>
      <c r="AP219" s="104"/>
      <c r="AQ219" s="104"/>
      <c r="AR219" s="104"/>
      <c r="AS219" s="104"/>
      <c r="AT219" s="104"/>
      <c r="AU219" s="104"/>
      <c r="AV219" s="104"/>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row>
    <row r="220" spans="2:92" s="93" customFormat="1" x14ac:dyDescent="0.45">
      <c r="B220" s="15"/>
      <c r="C220" s="15"/>
      <c r="D220" s="15"/>
      <c r="E220" s="15"/>
      <c r="F220" s="15"/>
      <c r="G220" s="15"/>
      <c r="H220" s="15"/>
      <c r="I220" s="104"/>
      <c r="J220" s="104"/>
      <c r="K220" s="104"/>
      <c r="L220" s="104"/>
      <c r="M220" s="104"/>
      <c r="N220" s="104"/>
      <c r="O220" s="104"/>
      <c r="P220" s="104"/>
      <c r="Q220" s="104"/>
      <c r="R220" s="104"/>
      <c r="S220" s="104"/>
      <c r="T220" s="104"/>
      <c r="U220" s="104"/>
      <c r="V220" s="104"/>
      <c r="W220" s="104"/>
      <c r="X220" s="104"/>
      <c r="Y220" s="104"/>
      <c r="Z220" s="104"/>
      <c r="AA220" s="104"/>
      <c r="AB220" s="104"/>
      <c r="AC220" s="104"/>
      <c r="AD220" s="104"/>
      <c r="AE220" s="104"/>
      <c r="AF220" s="104"/>
      <c r="AG220" s="104"/>
      <c r="AH220" s="104"/>
      <c r="AI220" s="104"/>
      <c r="AJ220" s="104"/>
      <c r="AK220" s="104"/>
      <c r="AL220" s="104"/>
      <c r="AM220" s="104"/>
      <c r="AN220" s="104"/>
      <c r="AO220" s="104"/>
      <c r="AP220" s="104"/>
      <c r="AQ220" s="104"/>
      <c r="AR220" s="104"/>
      <c r="AS220" s="104"/>
      <c r="AT220" s="104"/>
      <c r="AU220" s="104"/>
      <c r="AV220" s="104"/>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row>
  </sheetData>
  <sheetProtection algorithmName="SHA-512" hashValue="nmfnDkX7rwk24CSvkLsC341ddFiQajeUwO5ndLZ76qyDz3V3ovR5Ml537Ssnw4//hlHJ44chpRVq1/DLswxIbA==" saltValue="gYuW86/V8qg6xk1Bxpqudg==" spinCount="100000" sheet="1" objects="1" scenarios="1"/>
  <mergeCells count="4">
    <mergeCell ref="C17:E17"/>
    <mergeCell ref="C3:D3"/>
    <mergeCell ref="C4:D4"/>
    <mergeCell ref="C19:F21"/>
  </mergeCells>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84B21-0168-43AB-A9F4-68BBD99F6142}">
  <sheetPr codeName="Sheet13"/>
  <dimension ref="A1:BT90"/>
  <sheetViews>
    <sheetView zoomScale="76" zoomScaleNormal="76" workbookViewId="0">
      <selection activeCell="G13" sqref="G13"/>
    </sheetView>
  </sheetViews>
  <sheetFormatPr defaultRowHeight="14.25" x14ac:dyDescent="0.45"/>
  <cols>
    <col min="1" max="1" width="55.6640625" style="15" customWidth="1"/>
    <col min="2" max="2" width="21" style="15" customWidth="1"/>
    <col min="3" max="3" width="23.53125" style="15" customWidth="1"/>
    <col min="4" max="4" width="19.6640625" style="15" customWidth="1"/>
    <col min="5" max="5" width="8.86328125" style="15"/>
    <col min="6" max="6" width="0" style="15" hidden="1" customWidth="1"/>
    <col min="7" max="7" width="8.86328125" style="15"/>
    <col min="8" max="8" width="0" style="15" hidden="1" customWidth="1"/>
    <col min="9" max="72" width="8.86328125" style="15"/>
  </cols>
  <sheetData>
    <row r="1" spans="1:72" ht="50.45" customHeight="1" x14ac:dyDescent="0.45">
      <c r="A1" s="167" t="s">
        <v>263</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1:72" ht="22.8" customHeight="1" x14ac:dyDescent="0.45">
      <c r="A2" s="167"/>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row>
    <row r="3" spans="1:72" ht="22.8" customHeight="1" x14ac:dyDescent="0.45">
      <c r="A3" s="170" t="s">
        <v>0</v>
      </c>
      <c r="B3" s="171">
        <f>'1 Cover page'!D7</f>
        <v>0</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row>
    <row r="4" spans="1:72" ht="22.8" customHeight="1" x14ac:dyDescent="0.45">
      <c r="A4" s="170"/>
      <c r="B4" s="168"/>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row>
    <row r="5" spans="1:72" ht="22.8" customHeight="1" x14ac:dyDescent="0.45">
      <c r="A5" s="170" t="s">
        <v>246</v>
      </c>
      <c r="B5" s="172"/>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row>
    <row r="6" spans="1:72" x14ac:dyDescent="0.45">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row>
    <row r="7" spans="1:72" ht="15.75" x14ac:dyDescent="0.5">
      <c r="A7" s="173" t="s">
        <v>223</v>
      </c>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row>
    <row r="8" spans="1:72" x14ac:dyDescent="0.45">
      <c r="A8" s="174" t="s">
        <v>11</v>
      </c>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row>
    <row r="9" spans="1:72" ht="61.25" customHeight="1" x14ac:dyDescent="0.45">
      <c r="A9" s="163"/>
      <c r="B9" s="175" t="s">
        <v>411</v>
      </c>
      <c r="C9" s="176" t="s">
        <v>412</v>
      </c>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row>
    <row r="10" spans="1:72" ht="28.5" x14ac:dyDescent="0.45">
      <c r="A10" s="165" t="s">
        <v>247</v>
      </c>
      <c r="B10" s="177"/>
      <c r="C10" s="163"/>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row>
    <row r="11" spans="1:72" ht="19.8" customHeight="1" x14ac:dyDescent="0.45">
      <c r="A11" s="166" t="s">
        <v>231</v>
      </c>
      <c r="B11" s="178"/>
      <c r="C11" s="178"/>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row>
    <row r="12" spans="1:72" ht="19.8" customHeight="1" x14ac:dyDescent="0.45">
      <c r="A12" s="157" t="s">
        <v>211</v>
      </c>
      <c r="B12" s="137">
        <v>0</v>
      </c>
      <c r="C12" s="137">
        <v>0</v>
      </c>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row>
    <row r="13" spans="1:72" ht="19.8" customHeight="1" x14ac:dyDescent="0.45">
      <c r="A13" s="157" t="s">
        <v>211</v>
      </c>
      <c r="B13" s="137">
        <v>0</v>
      </c>
      <c r="C13" s="137">
        <v>0</v>
      </c>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row>
    <row r="14" spans="1:72" ht="19.8" customHeight="1" x14ac:dyDescent="0.45">
      <c r="A14" s="157" t="s">
        <v>211</v>
      </c>
      <c r="B14" s="137">
        <v>0</v>
      </c>
      <c r="C14" s="137">
        <v>0</v>
      </c>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row>
    <row r="15" spans="1:72" ht="19.8" customHeight="1" x14ac:dyDescent="0.45">
      <c r="A15" s="157" t="s">
        <v>211</v>
      </c>
      <c r="B15" s="137">
        <v>0</v>
      </c>
      <c r="C15" s="137">
        <v>0</v>
      </c>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row>
    <row r="16" spans="1:72" ht="19.8" customHeight="1" x14ac:dyDescent="0.45">
      <c r="A16" s="166" t="s">
        <v>232</v>
      </c>
      <c r="B16" s="137">
        <v>0</v>
      </c>
      <c r="C16" s="137">
        <v>0</v>
      </c>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row>
    <row r="17" spans="1:72" ht="21.6" customHeight="1" x14ac:dyDescent="0.45">
      <c r="A17" s="179" t="s">
        <v>233</v>
      </c>
      <c r="B17" s="137">
        <v>0</v>
      </c>
      <c r="C17" s="137">
        <v>0</v>
      </c>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row>
    <row r="18" spans="1:72" ht="21.6" customHeight="1" x14ac:dyDescent="0.45">
      <c r="A18" s="165" t="s">
        <v>413</v>
      </c>
      <c r="B18" s="180"/>
      <c r="C18" s="180"/>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row>
    <row r="19" spans="1:72" ht="18.600000000000001" customHeight="1" x14ac:dyDescent="0.45">
      <c r="A19" s="179" t="s">
        <v>224</v>
      </c>
      <c r="B19" s="137">
        <v>0</v>
      </c>
      <c r="C19" s="137">
        <v>0</v>
      </c>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row>
    <row r="20" spans="1:72" ht="18.600000000000001" customHeight="1" x14ac:dyDescent="0.45">
      <c r="A20" s="179" t="s">
        <v>100</v>
      </c>
      <c r="B20" s="137">
        <v>0</v>
      </c>
      <c r="C20" s="137">
        <v>0</v>
      </c>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row>
    <row r="21" spans="1:72" ht="18.600000000000001" customHeight="1" x14ac:dyDescent="0.45">
      <c r="A21" s="179" t="s">
        <v>225</v>
      </c>
      <c r="B21" s="137">
        <v>0</v>
      </c>
      <c r="C21" s="137">
        <v>0</v>
      </c>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row>
    <row r="22" spans="1:72" ht="18.600000000000001" customHeight="1" x14ac:dyDescent="0.45">
      <c r="A22" s="179" t="s">
        <v>226</v>
      </c>
      <c r="B22" s="137">
        <v>0</v>
      </c>
      <c r="C22" s="137">
        <v>0</v>
      </c>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row>
    <row r="23" spans="1:72" ht="18.600000000000001" customHeight="1" x14ac:dyDescent="0.45">
      <c r="A23" s="179" t="s">
        <v>227</v>
      </c>
      <c r="B23" s="137">
        <v>0</v>
      </c>
      <c r="C23" s="137">
        <v>0</v>
      </c>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row>
    <row r="24" spans="1:72" ht="18.600000000000001" customHeight="1" x14ac:dyDescent="0.45">
      <c r="A24" s="179" t="s">
        <v>228</v>
      </c>
      <c r="B24" s="137">
        <v>0</v>
      </c>
      <c r="C24" s="137">
        <v>0</v>
      </c>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row>
    <row r="25" spans="1:72" ht="18.600000000000001" customHeight="1" x14ac:dyDescent="0.45">
      <c r="A25" s="179" t="s">
        <v>229</v>
      </c>
      <c r="B25" s="137">
        <v>0</v>
      </c>
      <c r="C25" s="137">
        <v>0</v>
      </c>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row>
    <row r="26" spans="1:72" ht="18.600000000000001" customHeight="1" x14ac:dyDescent="0.45">
      <c r="A26" s="179" t="s">
        <v>230</v>
      </c>
      <c r="B26" s="137">
        <v>0</v>
      </c>
      <c r="C26" s="137">
        <v>0</v>
      </c>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row>
    <row r="27" spans="1:72" ht="18.600000000000001" customHeight="1" x14ac:dyDescent="0.45">
      <c r="A27" s="110" t="s">
        <v>115</v>
      </c>
      <c r="B27" s="137">
        <v>0</v>
      </c>
      <c r="C27" s="137">
        <v>0</v>
      </c>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row>
    <row r="28" spans="1:72" ht="18.600000000000001" customHeight="1" x14ac:dyDescent="0.45">
      <c r="A28" s="110" t="s">
        <v>115</v>
      </c>
      <c r="B28" s="137">
        <v>0</v>
      </c>
      <c r="C28" s="137">
        <v>0</v>
      </c>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row>
    <row r="29" spans="1:72" ht="18.600000000000001" customHeight="1" x14ac:dyDescent="0.45">
      <c r="A29" s="110" t="s">
        <v>115</v>
      </c>
      <c r="B29" s="137">
        <v>0</v>
      </c>
      <c r="C29" s="137">
        <v>0</v>
      </c>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row>
    <row r="30" spans="1:72" ht="18.600000000000001" customHeight="1" x14ac:dyDescent="0.45">
      <c r="A30" s="111" t="s">
        <v>115</v>
      </c>
      <c r="B30" s="137">
        <v>0</v>
      </c>
      <c r="C30" s="137">
        <v>0</v>
      </c>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row>
    <row r="31" spans="1:72" ht="20.45" customHeight="1" x14ac:dyDescent="0.45">
      <c r="A31" s="181" t="s">
        <v>234</v>
      </c>
      <c r="B31" s="182">
        <f>SUM(B10:B30)</f>
        <v>0</v>
      </c>
      <c r="C31" s="182">
        <f>SUM(C10:C30)</f>
        <v>0</v>
      </c>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row>
    <row r="32" spans="1:72" x14ac:dyDescent="0.4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row>
    <row r="33" spans="1:72" ht="18.600000000000001" customHeight="1" x14ac:dyDescent="0.45">
      <c r="A33" s="183" t="s">
        <v>235</v>
      </c>
      <c r="B33" s="184"/>
      <c r="C33" s="184">
        <f>B31*0.5</f>
        <v>0</v>
      </c>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row>
    <row r="34" spans="1:72" ht="18.600000000000001" customHeight="1" x14ac:dyDescent="0.45">
      <c r="A34" s="185" t="s">
        <v>236</v>
      </c>
      <c r="B34" s="184"/>
      <c r="C34" s="184">
        <f>IF(C33&lt;50000,C33,50000)</f>
        <v>0</v>
      </c>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row>
    <row r="35" spans="1:72" ht="18.600000000000001" customHeight="1" x14ac:dyDescent="0.45">
      <c r="A35" s="185" t="s">
        <v>237</v>
      </c>
      <c r="B35" s="184"/>
      <c r="C35" s="184">
        <f>C34*5</f>
        <v>0</v>
      </c>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row>
    <row r="36" spans="1:72" x14ac:dyDescent="0.4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row>
    <row r="37" spans="1:72" x14ac:dyDescent="0.4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row>
    <row r="38" spans="1:72" ht="15.75" x14ac:dyDescent="0.5">
      <c r="A38" s="173" t="s">
        <v>238</v>
      </c>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row>
    <row r="39" spans="1:72" x14ac:dyDescent="0.45">
      <c r="A39" s="174" t="s">
        <v>11</v>
      </c>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row>
    <row r="40" spans="1:72" ht="36.6" customHeight="1" x14ac:dyDescent="0.45">
      <c r="A40" s="163"/>
      <c r="B40" s="176" t="s">
        <v>414</v>
      </c>
      <c r="C40" s="176" t="s">
        <v>414</v>
      </c>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row>
    <row r="41" spans="1:72" ht="37.25" customHeight="1" x14ac:dyDescent="0.45">
      <c r="A41" s="165" t="s">
        <v>240</v>
      </c>
      <c r="B41" s="177"/>
      <c r="C41" s="177"/>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row>
    <row r="42" spans="1:72" ht="19.8" customHeight="1" x14ac:dyDescent="0.45">
      <c r="A42" s="166" t="s">
        <v>231</v>
      </c>
      <c r="B42" s="178"/>
      <c r="C42" s="178"/>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row>
    <row r="43" spans="1:72" ht="19.8" customHeight="1" x14ac:dyDescent="0.45">
      <c r="A43" s="157" t="s">
        <v>211</v>
      </c>
      <c r="B43" s="137">
        <v>0</v>
      </c>
      <c r="C43" s="137">
        <v>0</v>
      </c>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row>
    <row r="44" spans="1:72" ht="19.8" customHeight="1" x14ac:dyDescent="0.45">
      <c r="A44" s="157" t="s">
        <v>211</v>
      </c>
      <c r="B44" s="137">
        <v>0</v>
      </c>
      <c r="C44" s="137">
        <v>0</v>
      </c>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row>
    <row r="45" spans="1:72" ht="19.8" customHeight="1" x14ac:dyDescent="0.45">
      <c r="A45" s="157" t="s">
        <v>211</v>
      </c>
      <c r="B45" s="137">
        <v>0</v>
      </c>
      <c r="C45" s="137">
        <v>0</v>
      </c>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row>
    <row r="46" spans="1:72" ht="19.8" customHeight="1" x14ac:dyDescent="0.45">
      <c r="A46" s="157" t="s">
        <v>211</v>
      </c>
      <c r="B46" s="137">
        <v>0</v>
      </c>
      <c r="C46" s="137">
        <v>0</v>
      </c>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row>
    <row r="47" spans="1:72" ht="19.8" customHeight="1" x14ac:dyDescent="0.45">
      <c r="A47" s="166" t="s">
        <v>239</v>
      </c>
      <c r="B47" s="137">
        <v>0</v>
      </c>
      <c r="C47" s="137">
        <v>0</v>
      </c>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row>
    <row r="48" spans="1:72" ht="19.8" customHeight="1" x14ac:dyDescent="0.45">
      <c r="A48" s="166" t="s">
        <v>241</v>
      </c>
      <c r="B48" s="137">
        <v>0</v>
      </c>
      <c r="C48" s="137">
        <v>0</v>
      </c>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row>
    <row r="49" spans="1:72" ht="19.8" customHeight="1" x14ac:dyDescent="0.45">
      <c r="A49" s="166" t="s">
        <v>242</v>
      </c>
      <c r="B49" s="137">
        <v>0</v>
      </c>
      <c r="C49" s="137">
        <v>0</v>
      </c>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row>
    <row r="50" spans="1:72" ht="21.6" customHeight="1" x14ac:dyDescent="0.45">
      <c r="A50" s="179" t="s">
        <v>243</v>
      </c>
      <c r="B50" s="137">
        <v>0</v>
      </c>
      <c r="C50" s="137">
        <v>0</v>
      </c>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row>
    <row r="51" spans="1:72" ht="20.45" customHeight="1" x14ac:dyDescent="0.45">
      <c r="A51" s="181" t="s">
        <v>244</v>
      </c>
      <c r="B51" s="182">
        <f>SUM(B41:B50)</f>
        <v>0</v>
      </c>
      <c r="C51" s="182">
        <f>SUM(C41:C50)</f>
        <v>0</v>
      </c>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row>
    <row r="52" spans="1:72" x14ac:dyDescent="0.4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row>
    <row r="53" spans="1:72" ht="18.600000000000001" customHeight="1" x14ac:dyDescent="0.45">
      <c r="A53" s="185" t="s">
        <v>245</v>
      </c>
      <c r="B53" s="184"/>
      <c r="C53" s="184">
        <v>50000</v>
      </c>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row>
    <row r="54" spans="1:72" ht="18.600000000000001" customHeight="1" x14ac:dyDescent="0.45">
      <c r="A54" s="185" t="s">
        <v>415</v>
      </c>
      <c r="B54" s="184"/>
      <c r="C54" s="184">
        <f>C53*4</f>
        <v>200000</v>
      </c>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row>
    <row r="55" spans="1:72" x14ac:dyDescent="0.45">
      <c r="A55"/>
      <c r="B55" s="184"/>
      <c r="C55" s="184"/>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row>
    <row r="56" spans="1:72" ht="19.25" customHeight="1" x14ac:dyDescent="0.45">
      <c r="A56" s="185" t="s">
        <v>416</v>
      </c>
      <c r="B56" s="184"/>
      <c r="C56" s="184">
        <v>75000</v>
      </c>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row>
    <row r="57" spans="1:72" ht="19.25" customHeight="1" x14ac:dyDescent="0.45">
      <c r="A57" s="185" t="s">
        <v>417</v>
      </c>
      <c r="B57" s="184"/>
      <c r="C57" s="184">
        <f>C34</f>
        <v>0</v>
      </c>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row>
    <row r="58" spans="1:72" ht="19.25" customHeight="1" x14ac:dyDescent="0.45">
      <c r="A58" s="185" t="s">
        <v>418</v>
      </c>
      <c r="B58" s="184"/>
      <c r="C58" s="184">
        <f>C56-C57</f>
        <v>75000</v>
      </c>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row>
    <row r="59" spans="1:72" ht="19.25" customHeight="1" x14ac:dyDescent="0.45">
      <c r="A59" s="185" t="s">
        <v>415</v>
      </c>
      <c r="B59" s="184"/>
      <c r="C59" s="184">
        <f>C58*4</f>
        <v>300000</v>
      </c>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row>
    <row r="60" spans="1:72" ht="19.25" customHeight="1" x14ac:dyDescent="0.45">
      <c r="A60" s="185"/>
      <c r="B60" s="184"/>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row>
    <row r="61" spans="1:72" x14ac:dyDescent="0.45">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row>
    <row r="62" spans="1:72" x14ac:dyDescent="0.45">
      <c r="A62" s="162" t="s">
        <v>394</v>
      </c>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row>
    <row r="63" spans="1:72" ht="22.8" customHeight="1" x14ac:dyDescent="0.45">
      <c r="A63" s="163" t="s">
        <v>1</v>
      </c>
      <c r="B63" s="13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row>
    <row r="64" spans="1:72" ht="22.8" customHeight="1" x14ac:dyDescent="0.45">
      <c r="A64" s="163" t="s">
        <v>395</v>
      </c>
      <c r="B64" s="133"/>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row>
    <row r="65" spans="1:72" ht="22.8" customHeight="1" x14ac:dyDescent="0.45">
      <c r="A65" s="163" t="s">
        <v>396</v>
      </c>
      <c r="B65" s="133"/>
      <c r="C65"/>
      <c r="D65"/>
      <c r="E65"/>
      <c r="F65" t="s">
        <v>113</v>
      </c>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row>
    <row r="66" spans="1:72" ht="22.8" customHeight="1" x14ac:dyDescent="0.45">
      <c r="A66" s="163" t="s">
        <v>33</v>
      </c>
      <c r="B66" s="133"/>
      <c r="C66"/>
      <c r="D66"/>
      <c r="E66"/>
      <c r="F66" t="s">
        <v>114</v>
      </c>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row>
    <row r="67" spans="1:72" ht="33.6" customHeight="1" x14ac:dyDescent="0.45">
      <c r="A67" s="164" t="s">
        <v>397</v>
      </c>
      <c r="B67" s="133"/>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row>
    <row r="68" spans="1:72" ht="22.8" customHeight="1" x14ac:dyDescent="0.45">
      <c r="A68" s="163" t="s">
        <v>398</v>
      </c>
      <c r="B68" s="133"/>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row>
    <row r="69" spans="1:72" ht="33.6" customHeight="1" x14ac:dyDescent="0.45">
      <c r="A69" s="164" t="s">
        <v>399</v>
      </c>
      <c r="B69" s="133"/>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row>
    <row r="70" spans="1:72" x14ac:dyDescent="0.4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row>
    <row r="71" spans="1:72" x14ac:dyDescent="0.4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row>
    <row r="72" spans="1:72" x14ac:dyDescent="0.45">
      <c r="A72" s="162" t="s">
        <v>400</v>
      </c>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row>
    <row r="73" spans="1:72" ht="22.8" customHeight="1" x14ac:dyDescent="0.45">
      <c r="A73" s="163" t="s">
        <v>1</v>
      </c>
      <c r="B73" s="13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row>
    <row r="74" spans="1:72" ht="22.8" customHeight="1" x14ac:dyDescent="0.45">
      <c r="A74" s="163" t="s">
        <v>395</v>
      </c>
      <c r="B74" s="133"/>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row>
    <row r="75" spans="1:72" ht="22.8" customHeight="1" x14ac:dyDescent="0.45">
      <c r="A75" s="163" t="s">
        <v>396</v>
      </c>
      <c r="B75" s="133"/>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row>
    <row r="76" spans="1:72" ht="22.8" customHeight="1" x14ac:dyDescent="0.45">
      <c r="A76" s="163" t="s">
        <v>33</v>
      </c>
      <c r="B76" s="133"/>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row>
    <row r="77" spans="1:72" ht="31.25" customHeight="1" x14ac:dyDescent="0.45">
      <c r="A77" s="164" t="s">
        <v>397</v>
      </c>
      <c r="B77" s="133"/>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row>
    <row r="78" spans="1:72" ht="22.8" customHeight="1" x14ac:dyDescent="0.45">
      <c r="A78" s="163" t="s">
        <v>398</v>
      </c>
      <c r="B78" s="133"/>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row>
    <row r="79" spans="1:72" ht="32.450000000000003" customHeight="1" x14ac:dyDescent="0.45">
      <c r="A79" s="164" t="s">
        <v>399</v>
      </c>
      <c r="B79" s="133"/>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row>
    <row r="80" spans="1:72" x14ac:dyDescent="0.45">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row>
    <row r="81" spans="1:72" x14ac:dyDescent="0.45">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row>
    <row r="82" spans="1:72" x14ac:dyDescent="0.45">
      <c r="A82" s="162" t="s">
        <v>401</v>
      </c>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row>
    <row r="83" spans="1:72" ht="22.8" customHeight="1" x14ac:dyDescent="0.45">
      <c r="A83" s="163" t="s">
        <v>1</v>
      </c>
      <c r="B83" s="13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row>
    <row r="84" spans="1:72" ht="22.8" customHeight="1" x14ac:dyDescent="0.45">
      <c r="A84" s="163" t="s">
        <v>395</v>
      </c>
      <c r="B84" s="133"/>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row>
    <row r="85" spans="1:72" ht="22.8" customHeight="1" x14ac:dyDescent="0.45">
      <c r="A85" s="163" t="s">
        <v>396</v>
      </c>
      <c r="B85" s="133"/>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row>
    <row r="86" spans="1:72" ht="22.8" customHeight="1" x14ac:dyDescent="0.45">
      <c r="A86" s="163" t="s">
        <v>33</v>
      </c>
      <c r="B86" s="133"/>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row>
    <row r="87" spans="1:72" ht="31.25" customHeight="1" x14ac:dyDescent="0.45">
      <c r="A87" s="164" t="s">
        <v>397</v>
      </c>
      <c r="B87" s="133"/>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row>
    <row r="88" spans="1:72" ht="22.8" customHeight="1" x14ac:dyDescent="0.45">
      <c r="A88" s="163" t="s">
        <v>398</v>
      </c>
      <c r="B88" s="133"/>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row>
    <row r="89" spans="1:72" ht="32.450000000000003" customHeight="1" x14ac:dyDescent="0.45">
      <c r="A89" s="164" t="s">
        <v>399</v>
      </c>
      <c r="B89" s="133"/>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row>
    <row r="90" spans="1:72" x14ac:dyDescent="0.4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row>
  </sheetData>
  <sheetProtection selectLockedCells="1"/>
  <dataValidations count="1">
    <dataValidation type="list" allowBlank="1" showInputMessage="1" showErrorMessage="1" sqref="B67:B68 B87:B88 B77:B78" xr:uid="{CA85F1B3-EEDA-40C3-9F7D-DD912F9B2C87}">
      <formula1>$F$65:$F$66</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F4864-9E43-4C71-821A-6F5AA13EDACA}">
  <sheetPr codeName="Sheet14">
    <tabColor rgb="FF86E291"/>
  </sheetPr>
  <dimension ref="A2:P93"/>
  <sheetViews>
    <sheetView showGridLines="0" topLeftCell="A3" zoomScale="85" zoomScaleNormal="85" workbookViewId="0">
      <selection activeCell="A12" sqref="A12"/>
    </sheetView>
  </sheetViews>
  <sheetFormatPr defaultRowHeight="14.25" x14ac:dyDescent="0.45"/>
  <cols>
    <col min="1" max="1" width="42.53125" customWidth="1"/>
    <col min="2" max="2" width="24.6640625" customWidth="1"/>
    <col min="3" max="3" width="24" customWidth="1"/>
    <col min="4" max="4" width="29.46484375" customWidth="1"/>
  </cols>
  <sheetData>
    <row r="2" spans="1:4" ht="50.45" customHeight="1" x14ac:dyDescent="0.45">
      <c r="A2" s="231"/>
      <c r="B2" s="253" t="s">
        <v>435</v>
      </c>
      <c r="C2" s="253"/>
      <c r="D2" s="253"/>
    </row>
    <row r="3" spans="1:4" s="8" customFormat="1" ht="22.8" customHeight="1" x14ac:dyDescent="0.45">
      <c r="A3" s="308" t="s">
        <v>438</v>
      </c>
    </row>
    <row r="4" spans="1:4" s="8" customFormat="1" ht="22.8" customHeight="1" x14ac:dyDescent="0.45">
      <c r="A4" s="8" t="s">
        <v>0</v>
      </c>
      <c r="B4" s="440" t="str">
        <f>IF('2 Checklist'!C3=0,"",'2 Checklist'!C3)</f>
        <v/>
      </c>
      <c r="C4" s="441"/>
    </row>
    <row r="5" spans="1:4" s="8" customFormat="1" ht="10.5" customHeight="1" x14ac:dyDescent="0.45">
      <c r="A5" s="263"/>
    </row>
    <row r="6" spans="1:4" s="8" customFormat="1" ht="20.45" customHeight="1" x14ac:dyDescent="0.45">
      <c r="A6" s="264" t="s">
        <v>439</v>
      </c>
    </row>
    <row r="7" spans="1:4" s="8" customFormat="1" x14ac:dyDescent="0.45">
      <c r="A7" s="372" t="s">
        <v>143</v>
      </c>
    </row>
    <row r="8" spans="1:4" s="8" customFormat="1" x14ac:dyDescent="0.45">
      <c r="A8" s="192" t="s">
        <v>440</v>
      </c>
    </row>
    <row r="9" spans="1:4" s="8" customFormat="1" x14ac:dyDescent="0.45"/>
    <row r="10" spans="1:4" s="8" customFormat="1" ht="22.8" customHeight="1" x14ac:dyDescent="0.45">
      <c r="A10" s="263" t="s">
        <v>441</v>
      </c>
    </row>
    <row r="11" spans="1:4" s="8" customFormat="1" ht="22.8" customHeight="1" x14ac:dyDescent="0.45">
      <c r="A11" s="8" t="s">
        <v>574</v>
      </c>
      <c r="B11" s="265"/>
      <c r="D11" s="167" t="s">
        <v>442</v>
      </c>
    </row>
    <row r="12" spans="1:4" s="8" customFormat="1" ht="22.8" customHeight="1" x14ac:dyDescent="0.45">
      <c r="A12" s="84" t="s">
        <v>581</v>
      </c>
      <c r="C12" s="55"/>
    </row>
    <row r="13" spans="1:4" s="8" customFormat="1" ht="22.8" customHeight="1" x14ac:dyDescent="0.45">
      <c r="A13" s="84" t="s">
        <v>581</v>
      </c>
      <c r="C13" s="55"/>
    </row>
    <row r="14" spans="1:4" s="8" customFormat="1" ht="22.8" customHeight="1" x14ac:dyDescent="0.45">
      <c r="A14" s="84" t="s">
        <v>581</v>
      </c>
      <c r="C14" s="55"/>
    </row>
    <row r="15" spans="1:4" s="8" customFormat="1" ht="22.8" customHeight="1" x14ac:dyDescent="0.45">
      <c r="A15" s="84" t="s">
        <v>581</v>
      </c>
      <c r="C15" s="55"/>
    </row>
    <row r="16" spans="1:4" s="8" customFormat="1" ht="22.8" customHeight="1" x14ac:dyDescent="0.45">
      <c r="A16" s="8" t="s">
        <v>443</v>
      </c>
      <c r="C16" s="266"/>
      <c r="D16" s="267">
        <f>SUM(C12:C15)</f>
        <v>0</v>
      </c>
    </row>
    <row r="17" spans="1:4" s="8" customFormat="1" ht="22.8" customHeight="1" x14ac:dyDescent="0.45">
      <c r="C17" s="266"/>
    </row>
    <row r="18" spans="1:4" s="8" customFormat="1" ht="22.8" customHeight="1" x14ac:dyDescent="0.45"/>
    <row r="19" spans="1:4" s="8" customFormat="1" ht="22.8" customHeight="1" x14ac:dyDescent="0.45">
      <c r="A19" s="263" t="s">
        <v>444</v>
      </c>
      <c r="C19" s="8" t="s">
        <v>445</v>
      </c>
    </row>
    <row r="20" spans="1:4" s="8" customFormat="1" ht="22.8" customHeight="1" x14ac:dyDescent="0.45">
      <c r="A20" s="268" t="s">
        <v>446</v>
      </c>
      <c r="C20" s="55"/>
    </row>
    <row r="21" spans="1:4" s="8" customFormat="1" ht="22.8" customHeight="1" x14ac:dyDescent="0.45">
      <c r="A21" s="268" t="s">
        <v>447</v>
      </c>
      <c r="C21" s="55"/>
    </row>
    <row r="22" spans="1:4" s="8" customFormat="1" ht="28.8" customHeight="1" x14ac:dyDescent="0.45">
      <c r="A22" s="269" t="s">
        <v>448</v>
      </c>
      <c r="D22" s="270">
        <f>SUM(C20:C21)</f>
        <v>0</v>
      </c>
    </row>
    <row r="23" spans="1:4" s="8" customFormat="1" ht="13.25" customHeight="1" x14ac:dyDescent="0.45"/>
    <row r="24" spans="1:4" s="8" customFormat="1" ht="22.8" customHeight="1" x14ac:dyDescent="0.45">
      <c r="A24" s="263" t="s">
        <v>100</v>
      </c>
      <c r="B24" s="8" t="s">
        <v>449</v>
      </c>
      <c r="C24" s="8" t="s">
        <v>445</v>
      </c>
    </row>
    <row r="25" spans="1:4" s="8" customFormat="1" ht="22.8" customHeight="1" x14ac:dyDescent="0.45">
      <c r="A25" s="268" t="s">
        <v>450</v>
      </c>
      <c r="B25" s="84"/>
      <c r="C25" s="55"/>
    </row>
    <row r="26" spans="1:4" s="8" customFormat="1" ht="22.8" customHeight="1" x14ac:dyDescent="0.45">
      <c r="A26" s="268" t="s">
        <v>451</v>
      </c>
      <c r="B26" s="84"/>
      <c r="C26" s="55"/>
    </row>
    <row r="27" spans="1:4" s="8" customFormat="1" ht="22.8" customHeight="1" x14ac:dyDescent="0.45">
      <c r="A27" s="271" t="s">
        <v>452</v>
      </c>
      <c r="B27" s="84"/>
      <c r="C27" s="55"/>
    </row>
    <row r="28" spans="1:4" s="8" customFormat="1" ht="22.8" customHeight="1" x14ac:dyDescent="0.45">
      <c r="A28" s="271" t="s">
        <v>452</v>
      </c>
      <c r="B28" s="84"/>
      <c r="C28" s="55"/>
    </row>
    <row r="29" spans="1:4" s="8" customFormat="1" ht="22.8" customHeight="1" x14ac:dyDescent="0.45">
      <c r="A29" s="269" t="s">
        <v>453</v>
      </c>
      <c r="D29" s="270">
        <f>SUM(C25:C28)</f>
        <v>0</v>
      </c>
    </row>
    <row r="30" spans="1:4" s="8" customFormat="1" ht="10.25" customHeight="1" x14ac:dyDescent="0.45"/>
    <row r="31" spans="1:4" s="8" customFormat="1" ht="22.8" customHeight="1" x14ac:dyDescent="0.45">
      <c r="A31" s="263" t="s">
        <v>454</v>
      </c>
      <c r="B31" s="8" t="s">
        <v>449</v>
      </c>
      <c r="C31" s="8" t="s">
        <v>445</v>
      </c>
    </row>
    <row r="32" spans="1:4" s="8" customFormat="1" ht="22.8" customHeight="1" x14ac:dyDescent="0.45">
      <c r="A32" s="268" t="s">
        <v>455</v>
      </c>
      <c r="B32" s="84"/>
      <c r="C32" s="55"/>
    </row>
    <row r="33" spans="1:4" s="8" customFormat="1" ht="22.8" customHeight="1" x14ac:dyDescent="0.45">
      <c r="A33" s="268" t="s">
        <v>456</v>
      </c>
      <c r="B33" s="84"/>
      <c r="C33" s="55"/>
    </row>
    <row r="34" spans="1:4" s="8" customFormat="1" ht="22.8" customHeight="1" x14ac:dyDescent="0.45">
      <c r="A34" s="268" t="s">
        <v>457</v>
      </c>
      <c r="B34" s="84"/>
      <c r="C34" s="55"/>
    </row>
    <row r="35" spans="1:4" s="8" customFormat="1" ht="22.8" customHeight="1" x14ac:dyDescent="0.45">
      <c r="A35" s="268" t="s">
        <v>458</v>
      </c>
      <c r="B35" s="84"/>
      <c r="C35" s="55"/>
    </row>
    <row r="36" spans="1:4" s="8" customFormat="1" ht="22.8" customHeight="1" x14ac:dyDescent="0.45">
      <c r="A36" s="268" t="s">
        <v>459</v>
      </c>
      <c r="B36" s="84"/>
      <c r="C36" s="55"/>
    </row>
    <row r="37" spans="1:4" s="8" customFormat="1" ht="22.8" customHeight="1" x14ac:dyDescent="0.45">
      <c r="A37" s="268" t="s">
        <v>460</v>
      </c>
      <c r="B37" s="84"/>
      <c r="C37" s="55"/>
    </row>
    <row r="38" spans="1:4" s="8" customFormat="1" ht="22.8" customHeight="1" x14ac:dyDescent="0.45">
      <c r="A38" s="268" t="s">
        <v>461</v>
      </c>
      <c r="B38" s="84"/>
      <c r="C38" s="55"/>
    </row>
    <row r="39" spans="1:4" s="8" customFormat="1" ht="22.8" customHeight="1" x14ac:dyDescent="0.45">
      <c r="A39" s="271" t="s">
        <v>115</v>
      </c>
      <c r="B39" s="84"/>
      <c r="C39" s="55"/>
    </row>
    <row r="40" spans="1:4" s="8" customFormat="1" ht="22.8" customHeight="1" x14ac:dyDescent="0.45">
      <c r="A40" s="271" t="s">
        <v>115</v>
      </c>
      <c r="B40" s="84"/>
      <c r="C40" s="55"/>
    </row>
    <row r="41" spans="1:4" s="8" customFormat="1" ht="22.8" customHeight="1" x14ac:dyDescent="0.45">
      <c r="A41" s="271" t="s">
        <v>115</v>
      </c>
      <c r="B41" s="84"/>
      <c r="C41" s="55"/>
    </row>
    <row r="42" spans="1:4" s="8" customFormat="1" ht="22.8" customHeight="1" x14ac:dyDescent="0.45">
      <c r="A42" s="269" t="s">
        <v>462</v>
      </c>
      <c r="D42" s="270">
        <f>SUM(C32:C41)</f>
        <v>0</v>
      </c>
    </row>
    <row r="43" spans="1:4" s="8" customFormat="1" ht="14.45" customHeight="1" x14ac:dyDescent="0.45"/>
    <row r="44" spans="1:4" s="8" customFormat="1" ht="22.8" customHeight="1" x14ac:dyDescent="0.45">
      <c r="A44" s="263" t="s">
        <v>463</v>
      </c>
      <c r="B44" s="8" t="s">
        <v>449</v>
      </c>
      <c r="C44" s="8" t="s">
        <v>445</v>
      </c>
    </row>
    <row r="45" spans="1:4" s="8" customFormat="1" ht="22.8" customHeight="1" x14ac:dyDescent="0.45">
      <c r="A45" s="84" t="s">
        <v>211</v>
      </c>
      <c r="B45" s="84"/>
      <c r="C45" s="61"/>
    </row>
    <row r="46" spans="1:4" s="8" customFormat="1" ht="22.8" customHeight="1" x14ac:dyDescent="0.45">
      <c r="A46" s="84" t="s">
        <v>211</v>
      </c>
      <c r="B46" s="84"/>
      <c r="C46" s="61"/>
    </row>
    <row r="47" spans="1:4" s="8" customFormat="1" ht="22.8" customHeight="1" x14ac:dyDescent="0.45">
      <c r="A47" s="272" t="s">
        <v>211</v>
      </c>
      <c r="B47" s="84"/>
      <c r="C47" s="61"/>
    </row>
    <row r="48" spans="1:4" s="8" customFormat="1" ht="22.8" customHeight="1" x14ac:dyDescent="0.45">
      <c r="A48" s="272" t="s">
        <v>211</v>
      </c>
      <c r="B48" s="84"/>
      <c r="C48" s="61"/>
    </row>
    <row r="49" spans="1:4" s="8" customFormat="1" ht="22.8" customHeight="1" x14ac:dyDescent="0.45">
      <c r="A49" s="269" t="s">
        <v>464</v>
      </c>
      <c r="D49" s="270">
        <f>SUM(C45:C48)</f>
        <v>0</v>
      </c>
    </row>
    <row r="50" spans="1:4" s="8" customFormat="1" ht="22.8" customHeight="1" x14ac:dyDescent="0.45"/>
    <row r="51" spans="1:4" s="8" customFormat="1" ht="22.8" customHeight="1" x14ac:dyDescent="0.45">
      <c r="A51" s="263" t="s">
        <v>465</v>
      </c>
      <c r="B51" s="8" t="s">
        <v>449</v>
      </c>
      <c r="C51" s="8" t="s">
        <v>445</v>
      </c>
    </row>
    <row r="52" spans="1:4" s="8" customFormat="1" ht="22.8" customHeight="1" x14ac:dyDescent="0.45">
      <c r="A52" s="268" t="s">
        <v>466</v>
      </c>
      <c r="B52" s="84"/>
      <c r="C52" s="55"/>
    </row>
    <row r="53" spans="1:4" s="8" customFormat="1" ht="22.8" customHeight="1" x14ac:dyDescent="0.45">
      <c r="A53" s="268" t="s">
        <v>467</v>
      </c>
      <c r="B53" s="84"/>
      <c r="C53" s="55"/>
    </row>
    <row r="54" spans="1:4" s="8" customFormat="1" ht="22.8" customHeight="1" x14ac:dyDescent="0.45">
      <c r="A54" s="268" t="s">
        <v>468</v>
      </c>
      <c r="B54" s="84"/>
      <c r="C54" s="55"/>
    </row>
    <row r="55" spans="1:4" s="8" customFormat="1" ht="32.450000000000003" customHeight="1" x14ac:dyDescent="0.45">
      <c r="A55" s="268" t="s">
        <v>469</v>
      </c>
      <c r="B55" s="84"/>
      <c r="C55" s="55"/>
    </row>
    <row r="56" spans="1:4" s="8" customFormat="1" ht="22.8" customHeight="1" x14ac:dyDescent="0.45">
      <c r="A56" s="268" t="s">
        <v>470</v>
      </c>
      <c r="B56" s="84"/>
      <c r="C56" s="55"/>
    </row>
    <row r="57" spans="1:4" s="8" customFormat="1" ht="22.8" customHeight="1" x14ac:dyDescent="0.45">
      <c r="A57" s="268" t="s">
        <v>471</v>
      </c>
      <c r="B57" s="84"/>
      <c r="C57" s="55"/>
    </row>
    <row r="58" spans="1:4" s="8" customFormat="1" ht="22.8" customHeight="1" x14ac:dyDescent="0.45">
      <c r="A58" s="271" t="s">
        <v>115</v>
      </c>
      <c r="B58" s="84"/>
      <c r="C58" s="55"/>
    </row>
    <row r="59" spans="1:4" s="8" customFormat="1" ht="22.8" customHeight="1" x14ac:dyDescent="0.45">
      <c r="A59" s="271" t="s">
        <v>115</v>
      </c>
      <c r="B59" s="84"/>
      <c r="C59" s="55"/>
    </row>
    <row r="60" spans="1:4" s="8" customFormat="1" ht="22.8" customHeight="1" x14ac:dyDescent="0.45">
      <c r="A60" s="271" t="s">
        <v>115</v>
      </c>
      <c r="B60" s="84"/>
      <c r="C60" s="55"/>
    </row>
    <row r="61" spans="1:4" s="8" customFormat="1" ht="22.8" customHeight="1" x14ac:dyDescent="0.45">
      <c r="A61" s="271" t="s">
        <v>115</v>
      </c>
      <c r="B61" s="84"/>
      <c r="C61" s="55"/>
    </row>
    <row r="62" spans="1:4" s="8" customFormat="1" ht="22.8" customHeight="1" x14ac:dyDescent="0.45">
      <c r="A62" s="269" t="s">
        <v>472</v>
      </c>
      <c r="D62" s="270">
        <f>SUM(C52:C61)</f>
        <v>0</v>
      </c>
    </row>
    <row r="63" spans="1:4" s="8" customFormat="1" ht="22.8" customHeight="1" x14ac:dyDescent="0.45"/>
    <row r="64" spans="1:4" s="8" customFormat="1" ht="22.8" customHeight="1" x14ac:dyDescent="0.45">
      <c r="A64" s="263" t="s">
        <v>473</v>
      </c>
      <c r="C64" s="8" t="s">
        <v>445</v>
      </c>
    </row>
    <row r="65" spans="1:4" s="8" customFormat="1" ht="22.8" customHeight="1" x14ac:dyDescent="0.45">
      <c r="A65" s="268" t="s">
        <v>105</v>
      </c>
      <c r="C65" s="55"/>
    </row>
    <row r="66" spans="1:4" s="8" customFormat="1" ht="22.8" customHeight="1" x14ac:dyDescent="0.45">
      <c r="A66" s="268" t="s">
        <v>474</v>
      </c>
      <c r="C66" s="55"/>
    </row>
    <row r="67" spans="1:4" s="8" customFormat="1" ht="22.8" customHeight="1" x14ac:dyDescent="0.45">
      <c r="A67" s="268" t="s">
        <v>475</v>
      </c>
      <c r="C67" s="55"/>
    </row>
    <row r="68" spans="1:4" s="8" customFormat="1" ht="22.8" customHeight="1" x14ac:dyDescent="0.45">
      <c r="A68" s="268" t="s">
        <v>108</v>
      </c>
      <c r="C68" s="55"/>
    </row>
    <row r="69" spans="1:4" s="8" customFormat="1" ht="22.8" customHeight="1" x14ac:dyDescent="0.45">
      <c r="A69" s="268" t="s">
        <v>476</v>
      </c>
      <c r="C69" s="55"/>
    </row>
    <row r="70" spans="1:4" s="8" customFormat="1" ht="22.8" customHeight="1" x14ac:dyDescent="0.45">
      <c r="A70" s="268" t="s">
        <v>477</v>
      </c>
      <c r="C70" s="55"/>
    </row>
    <row r="71" spans="1:4" s="8" customFormat="1" ht="22.8" customHeight="1" x14ac:dyDescent="0.45">
      <c r="A71" s="268" t="s">
        <v>478</v>
      </c>
      <c r="C71" s="55"/>
    </row>
    <row r="72" spans="1:4" s="8" customFormat="1" ht="22.8" customHeight="1" x14ac:dyDescent="0.45">
      <c r="A72" s="269" t="s">
        <v>479</v>
      </c>
      <c r="D72" s="270">
        <f>SUM(C65:C71)</f>
        <v>0</v>
      </c>
    </row>
    <row r="73" spans="1:4" s="8" customFormat="1" ht="22.8" customHeight="1" x14ac:dyDescent="0.45"/>
    <row r="74" spans="1:4" s="8" customFormat="1" ht="22.8" customHeight="1" x14ac:dyDescent="0.45">
      <c r="A74" s="263" t="s">
        <v>480</v>
      </c>
      <c r="C74" s="8" t="s">
        <v>445</v>
      </c>
    </row>
    <row r="75" spans="1:4" s="8" customFormat="1" ht="22.8" customHeight="1" x14ac:dyDescent="0.45">
      <c r="A75" s="268" t="s">
        <v>481</v>
      </c>
      <c r="C75" s="55"/>
    </row>
    <row r="76" spans="1:4" s="8" customFormat="1" ht="22.8" customHeight="1" x14ac:dyDescent="0.45">
      <c r="A76" s="268" t="s">
        <v>482</v>
      </c>
      <c r="C76" s="55"/>
    </row>
    <row r="77" spans="1:4" s="8" customFormat="1" ht="22.8" customHeight="1" x14ac:dyDescent="0.45">
      <c r="A77" s="268" t="s">
        <v>483</v>
      </c>
      <c r="C77" s="55"/>
    </row>
    <row r="78" spans="1:4" s="8" customFormat="1" ht="22.8" customHeight="1" x14ac:dyDescent="0.45">
      <c r="A78" s="268" t="s">
        <v>484</v>
      </c>
      <c r="C78" s="55"/>
    </row>
    <row r="79" spans="1:4" s="8" customFormat="1" ht="22.8" customHeight="1" x14ac:dyDescent="0.45">
      <c r="A79" s="269" t="s">
        <v>485</v>
      </c>
      <c r="D79" s="270">
        <f>SUM(C75:C78)</f>
        <v>0</v>
      </c>
    </row>
    <row r="80" spans="1:4" s="8" customFormat="1" ht="22.8" customHeight="1" x14ac:dyDescent="0.45"/>
    <row r="81" spans="1:16" s="8" customFormat="1" ht="22.8" customHeight="1" x14ac:dyDescent="0.45"/>
    <row r="82" spans="1:16" s="8" customFormat="1" ht="22.8" customHeight="1" x14ac:dyDescent="0.45">
      <c r="A82" s="269" t="s">
        <v>486</v>
      </c>
      <c r="D82" s="270">
        <f>D79+D72+D62+D49+D42+D29+D22</f>
        <v>0</v>
      </c>
    </row>
    <row r="83" spans="1:16" s="8" customFormat="1" ht="22.8" customHeight="1" x14ac:dyDescent="0.45"/>
    <row r="84" spans="1:16" s="8" customFormat="1" ht="22.8" customHeight="1" x14ac:dyDescent="0.45">
      <c r="A84" s="269" t="s">
        <v>487</v>
      </c>
      <c r="D84" s="267">
        <f>D16-D82</f>
        <v>0</v>
      </c>
    </row>
    <row r="85" spans="1:16" s="8" customFormat="1" ht="22.8" customHeight="1" x14ac:dyDescent="0.45"/>
    <row r="86" spans="1:16" s="8" customFormat="1" ht="22.8" customHeight="1" x14ac:dyDescent="0.45">
      <c r="A86" s="263" t="s">
        <v>488</v>
      </c>
    </row>
    <row r="87" spans="1:16" s="8" customFormat="1" ht="22.8" customHeight="1" x14ac:dyDescent="0.45">
      <c r="A87" s="370"/>
      <c r="B87" s="370" t="s">
        <v>112</v>
      </c>
      <c r="C87" s="370" t="s">
        <v>101</v>
      </c>
      <c r="D87" s="370" t="s">
        <v>102</v>
      </c>
      <c r="E87" s="370" t="s">
        <v>103</v>
      </c>
      <c r="F87" s="370" t="s">
        <v>104</v>
      </c>
      <c r="G87" s="370" t="s">
        <v>179</v>
      </c>
      <c r="H87" s="370" t="s">
        <v>180</v>
      </c>
      <c r="I87" s="370" t="s">
        <v>181</v>
      </c>
      <c r="J87" s="370" t="s">
        <v>182</v>
      </c>
      <c r="K87" s="370" t="s">
        <v>183</v>
      </c>
      <c r="L87" s="370" t="s">
        <v>184</v>
      </c>
      <c r="M87" s="370" t="s">
        <v>185</v>
      </c>
      <c r="N87" s="370" t="s">
        <v>186</v>
      </c>
      <c r="O87" s="370" t="s">
        <v>187</v>
      </c>
      <c r="P87" s="370" t="s">
        <v>188</v>
      </c>
    </row>
    <row r="88" spans="1:16" s="8" customFormat="1" ht="21.6" customHeight="1" x14ac:dyDescent="0.45">
      <c r="A88" s="8" t="s">
        <v>110</v>
      </c>
      <c r="B88" s="197">
        <f>D16</f>
        <v>0</v>
      </c>
      <c r="C88" s="197">
        <f>B88*1.02</f>
        <v>0</v>
      </c>
      <c r="D88" s="197">
        <f t="shared" ref="D88:P88" si="0">C88*1.02</f>
        <v>0</v>
      </c>
      <c r="E88" s="197">
        <f t="shared" si="0"/>
        <v>0</v>
      </c>
      <c r="F88" s="197">
        <f t="shared" si="0"/>
        <v>0</v>
      </c>
      <c r="G88" s="197">
        <f t="shared" si="0"/>
        <v>0</v>
      </c>
      <c r="H88" s="197">
        <f t="shared" si="0"/>
        <v>0</v>
      </c>
      <c r="I88" s="197">
        <f t="shared" si="0"/>
        <v>0</v>
      </c>
      <c r="J88" s="197">
        <f t="shared" si="0"/>
        <v>0</v>
      </c>
      <c r="K88" s="197">
        <f t="shared" si="0"/>
        <v>0</v>
      </c>
      <c r="L88" s="197">
        <f t="shared" si="0"/>
        <v>0</v>
      </c>
      <c r="M88" s="197">
        <f t="shared" si="0"/>
        <v>0</v>
      </c>
      <c r="N88" s="197">
        <f t="shared" si="0"/>
        <v>0</v>
      </c>
      <c r="O88" s="197">
        <f t="shared" si="0"/>
        <v>0</v>
      </c>
      <c r="P88" s="197">
        <f t="shared" si="0"/>
        <v>0</v>
      </c>
    </row>
    <row r="89" spans="1:16" s="8" customFormat="1" ht="21.6" customHeight="1" x14ac:dyDescent="0.45">
      <c r="A89" s="370" t="s">
        <v>111</v>
      </c>
      <c r="B89" s="371">
        <f>D82</f>
        <v>0</v>
      </c>
      <c r="C89" s="371">
        <f>B89*1.03</f>
        <v>0</v>
      </c>
      <c r="D89" s="371">
        <f t="shared" ref="D89:P89" si="1">C89*1.03</f>
        <v>0</v>
      </c>
      <c r="E89" s="371">
        <f t="shared" si="1"/>
        <v>0</v>
      </c>
      <c r="F89" s="371">
        <f t="shared" si="1"/>
        <v>0</v>
      </c>
      <c r="G89" s="371">
        <f t="shared" si="1"/>
        <v>0</v>
      </c>
      <c r="H89" s="371">
        <f t="shared" si="1"/>
        <v>0</v>
      </c>
      <c r="I89" s="371">
        <f t="shared" si="1"/>
        <v>0</v>
      </c>
      <c r="J89" s="371">
        <f t="shared" si="1"/>
        <v>0</v>
      </c>
      <c r="K89" s="371">
        <f t="shared" si="1"/>
        <v>0</v>
      </c>
      <c r="L89" s="371">
        <f t="shared" si="1"/>
        <v>0</v>
      </c>
      <c r="M89" s="371">
        <f t="shared" si="1"/>
        <v>0</v>
      </c>
      <c r="N89" s="371">
        <f t="shared" si="1"/>
        <v>0</v>
      </c>
      <c r="O89" s="371">
        <f t="shared" si="1"/>
        <v>0</v>
      </c>
      <c r="P89" s="371">
        <f t="shared" si="1"/>
        <v>0</v>
      </c>
    </row>
    <row r="90" spans="1:16" s="8" customFormat="1" ht="8.4499999999999993" customHeight="1" x14ac:dyDescent="0.45"/>
    <row r="91" spans="1:16" s="70" customFormat="1" ht="21.6" customHeight="1" x14ac:dyDescent="0.45">
      <c r="A91" s="273" t="s">
        <v>109</v>
      </c>
      <c r="B91" s="274">
        <f>B88-B89</f>
        <v>0</v>
      </c>
      <c r="C91" s="274">
        <f t="shared" ref="C91:P91" si="2">C88-C89</f>
        <v>0</v>
      </c>
      <c r="D91" s="274">
        <f t="shared" si="2"/>
        <v>0</v>
      </c>
      <c r="E91" s="274">
        <f t="shared" si="2"/>
        <v>0</v>
      </c>
      <c r="F91" s="274">
        <f t="shared" si="2"/>
        <v>0</v>
      </c>
      <c r="G91" s="274">
        <f t="shared" si="2"/>
        <v>0</v>
      </c>
      <c r="H91" s="274">
        <f t="shared" si="2"/>
        <v>0</v>
      </c>
      <c r="I91" s="274">
        <f t="shared" si="2"/>
        <v>0</v>
      </c>
      <c r="J91" s="274">
        <f t="shared" si="2"/>
        <v>0</v>
      </c>
      <c r="K91" s="274">
        <f t="shared" si="2"/>
        <v>0</v>
      </c>
      <c r="L91" s="274">
        <f t="shared" si="2"/>
        <v>0</v>
      </c>
      <c r="M91" s="274">
        <f t="shared" si="2"/>
        <v>0</v>
      </c>
      <c r="N91" s="274">
        <f t="shared" si="2"/>
        <v>0</v>
      </c>
      <c r="O91" s="274">
        <f t="shared" si="2"/>
        <v>0</v>
      </c>
      <c r="P91" s="274">
        <f t="shared" si="2"/>
        <v>0</v>
      </c>
    </row>
    <row r="92" spans="1:16" s="8" customFormat="1" x14ac:dyDescent="0.45"/>
    <row r="93" spans="1:16" ht="220.25" customHeight="1" x14ac:dyDescent="0.45">
      <c r="A93" s="8" t="s">
        <v>575</v>
      </c>
      <c r="B93" s="439"/>
      <c r="C93" s="439"/>
      <c r="D93" s="439"/>
      <c r="E93" s="439"/>
      <c r="F93" s="439"/>
      <c r="G93" s="439"/>
      <c r="H93" s="439"/>
      <c r="I93" s="439"/>
      <c r="J93" s="439"/>
      <c r="K93" s="439"/>
    </row>
  </sheetData>
  <sheetProtection algorithmName="SHA-512" hashValue="BqZ27yV9bTJ6EY61hEhFKNbg4BW1YAuRqbvLq9AibfeH0Sa4E2RUJrMpeYRZNAuMzjNR7yR3oIU6KDFt+UAqWw==" saltValue="5qqWhM3p/mQlhS9L9iIf9Q==" spinCount="100000" sheet="1" objects="1" scenarios="1"/>
  <mergeCells count="2">
    <mergeCell ref="B93:K93"/>
    <mergeCell ref="B4:C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D3FB2-F2B9-4DA2-8D30-FDFC91BC2DB8}">
  <sheetPr codeName="Sheet15">
    <tabColor rgb="FF86E291"/>
  </sheetPr>
  <dimension ref="B1:K24"/>
  <sheetViews>
    <sheetView showGridLines="0" zoomScale="85" zoomScaleNormal="85" workbookViewId="0">
      <selection activeCell="C8" sqref="C8:K8"/>
    </sheetView>
  </sheetViews>
  <sheetFormatPr defaultRowHeight="14.25" x14ac:dyDescent="0.45"/>
  <cols>
    <col min="1" max="1" width="1.19921875" customWidth="1"/>
    <col min="2" max="2" width="49.46484375" customWidth="1"/>
    <col min="4" max="4" width="10.33203125" customWidth="1"/>
    <col min="11" max="11" width="40.6640625" customWidth="1"/>
  </cols>
  <sheetData>
    <row r="1" spans="2:11" ht="50.45" customHeight="1" x14ac:dyDescent="0.45">
      <c r="B1" s="231"/>
      <c r="C1" s="253" t="s">
        <v>435</v>
      </c>
      <c r="D1" s="253"/>
      <c r="E1" s="253"/>
      <c r="F1" s="312"/>
      <c r="G1" s="312"/>
      <c r="H1" s="312"/>
      <c r="I1" s="313"/>
      <c r="J1" s="312"/>
      <c r="K1" s="312"/>
    </row>
    <row r="2" spans="2:11" ht="22.8" customHeight="1" x14ac:dyDescent="0.45">
      <c r="B2" s="308" t="s">
        <v>489</v>
      </c>
    </row>
    <row r="3" spans="2:11" ht="22.8" customHeight="1" x14ac:dyDescent="0.45">
      <c r="B3" s="170" t="s">
        <v>0</v>
      </c>
      <c r="C3" s="442" t="str">
        <f>IF('2 Checklist'!C3=0,"",'2 Checklist'!C3)</f>
        <v/>
      </c>
      <c r="D3" s="443"/>
      <c r="E3" s="443"/>
      <c r="F3" s="444"/>
    </row>
    <row r="5" spans="2:11" ht="18" x14ac:dyDescent="0.55000000000000004">
      <c r="B5" s="275" t="s">
        <v>490</v>
      </c>
    </row>
    <row r="6" spans="2:11" x14ac:dyDescent="0.45">
      <c r="B6" s="174" t="s">
        <v>11</v>
      </c>
    </row>
    <row r="8" spans="2:11" ht="105.6" customHeight="1" x14ac:dyDescent="0.45">
      <c r="B8" s="8" t="s">
        <v>491</v>
      </c>
      <c r="C8" s="445"/>
      <c r="D8" s="445"/>
      <c r="E8" s="445"/>
      <c r="F8" s="445"/>
      <c r="G8" s="445"/>
      <c r="H8" s="445"/>
      <c r="I8" s="445"/>
      <c r="J8" s="445"/>
      <c r="K8" s="445"/>
    </row>
    <row r="9" spans="2:11" x14ac:dyDescent="0.45">
      <c r="B9" s="8"/>
      <c r="C9" s="186"/>
      <c r="D9" s="186"/>
      <c r="E9" s="186"/>
      <c r="F9" s="186"/>
      <c r="G9" s="186"/>
    </row>
    <row r="10" spans="2:11" ht="94.8" customHeight="1" x14ac:dyDescent="0.45">
      <c r="B10" s="8" t="s">
        <v>492</v>
      </c>
      <c r="C10" s="445"/>
      <c r="D10" s="445"/>
      <c r="E10" s="445"/>
      <c r="F10" s="445"/>
      <c r="G10" s="445"/>
      <c r="H10" s="445"/>
      <c r="I10" s="445"/>
      <c r="J10" s="445"/>
      <c r="K10" s="445"/>
    </row>
    <row r="11" spans="2:11" x14ac:dyDescent="0.45">
      <c r="B11" s="8"/>
      <c r="C11" s="186"/>
      <c r="D11" s="186"/>
      <c r="E11" s="186"/>
      <c r="F11" s="186"/>
      <c r="G11" s="186"/>
    </row>
    <row r="12" spans="2:11" ht="126" customHeight="1" x14ac:dyDescent="0.45">
      <c r="B12" s="188" t="s">
        <v>493</v>
      </c>
      <c r="C12" s="445"/>
      <c r="D12" s="445"/>
      <c r="E12" s="445"/>
      <c r="F12" s="445"/>
      <c r="G12" s="445"/>
      <c r="H12" s="445"/>
      <c r="I12" s="445"/>
      <c r="J12" s="445"/>
      <c r="K12" s="445"/>
    </row>
    <row r="13" spans="2:11" x14ac:dyDescent="0.45">
      <c r="B13" s="3"/>
    </row>
    <row r="14" spans="2:11" ht="121.25" customHeight="1" x14ac:dyDescent="0.45">
      <c r="B14" s="8" t="s">
        <v>494</v>
      </c>
      <c r="C14" s="445"/>
      <c r="D14" s="445"/>
      <c r="E14" s="445"/>
      <c r="F14" s="445"/>
      <c r="G14" s="445"/>
      <c r="H14" s="445"/>
      <c r="I14" s="445"/>
      <c r="J14" s="445"/>
      <c r="K14" s="445"/>
    </row>
    <row r="15" spans="2:11" x14ac:dyDescent="0.45">
      <c r="B15" s="3"/>
    </row>
    <row r="16" spans="2:11" ht="114" customHeight="1" x14ac:dyDescent="0.45">
      <c r="B16" s="8" t="s">
        <v>495</v>
      </c>
      <c r="C16" s="445"/>
      <c r="D16" s="445"/>
      <c r="E16" s="445"/>
      <c r="F16" s="445"/>
      <c r="G16" s="445"/>
      <c r="H16" s="445"/>
      <c r="I16" s="445"/>
      <c r="J16" s="445"/>
      <c r="K16" s="445"/>
    </row>
    <row r="17" spans="2:11" ht="13.25" customHeight="1" x14ac:dyDescent="0.45">
      <c r="B17" s="188"/>
      <c r="C17" s="189"/>
      <c r="D17" s="189"/>
      <c r="E17" s="189"/>
      <c r="F17" s="189"/>
      <c r="G17" s="189"/>
      <c r="H17" s="189"/>
      <c r="I17" s="189"/>
      <c r="J17" s="189"/>
      <c r="K17" s="189"/>
    </row>
    <row r="18" spans="2:11" ht="111" customHeight="1" x14ac:dyDescent="0.45">
      <c r="B18" s="188" t="s">
        <v>496</v>
      </c>
      <c r="C18" s="445"/>
      <c r="D18" s="445"/>
      <c r="E18" s="445"/>
      <c r="F18" s="445"/>
      <c r="G18" s="445"/>
      <c r="H18" s="445"/>
      <c r="I18" s="445"/>
      <c r="J18" s="445"/>
      <c r="K18" s="445"/>
    </row>
    <row r="19" spans="2:11" x14ac:dyDescent="0.45">
      <c r="B19" s="3"/>
    </row>
    <row r="20" spans="2:11" ht="122.45" customHeight="1" x14ac:dyDescent="0.45">
      <c r="B20" s="188" t="s">
        <v>497</v>
      </c>
      <c r="C20" s="445"/>
      <c r="D20" s="445"/>
      <c r="E20" s="445"/>
      <c r="F20" s="445"/>
      <c r="G20" s="445"/>
      <c r="H20" s="445"/>
      <c r="I20" s="445"/>
      <c r="J20" s="445"/>
      <c r="K20" s="445"/>
    </row>
    <row r="21" spans="2:11" x14ac:dyDescent="0.45">
      <c r="B21" s="3"/>
    </row>
    <row r="22" spans="2:11" ht="123" customHeight="1" x14ac:dyDescent="0.45">
      <c r="B22" s="8" t="s">
        <v>498</v>
      </c>
      <c r="C22" s="445"/>
      <c r="D22" s="445"/>
      <c r="E22" s="445"/>
      <c r="F22" s="445"/>
      <c r="G22" s="445"/>
      <c r="H22" s="445"/>
      <c r="I22" s="445"/>
      <c r="J22" s="445"/>
      <c r="K22" s="445"/>
    </row>
    <row r="23" spans="2:11" s="8" customFormat="1" x14ac:dyDescent="0.45"/>
    <row r="24" spans="2:11" ht="93" customHeight="1" x14ac:dyDescent="0.45">
      <c r="B24" s="8" t="s">
        <v>499</v>
      </c>
      <c r="C24" s="445"/>
      <c r="D24" s="445"/>
      <c r="E24" s="445"/>
      <c r="F24" s="445"/>
      <c r="G24" s="445"/>
      <c r="H24" s="445"/>
      <c r="I24" s="445"/>
      <c r="J24" s="445"/>
      <c r="K24" s="445"/>
    </row>
  </sheetData>
  <sheetProtection algorithmName="SHA-512" hashValue="hI6J7X86rmzzq0r2GhVK41F+K9ZqNmtY8/xXW1UKIBY1B2H1+O4svmKb4/cGUU93ZItLtKJdJn/doshR8XrYnA==" saltValue="QSr+k+cjAFCKDGzIpVLSkQ==" spinCount="100000" sheet="1" objects="1" scenarios="1"/>
  <mergeCells count="10">
    <mergeCell ref="C3:F3"/>
    <mergeCell ref="C18:K18"/>
    <mergeCell ref="C20:K20"/>
    <mergeCell ref="C22:K22"/>
    <mergeCell ref="C24:K24"/>
    <mergeCell ref="C8:K8"/>
    <mergeCell ref="C10:K10"/>
    <mergeCell ref="C12:K12"/>
    <mergeCell ref="C14:K14"/>
    <mergeCell ref="C16:K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32598-87F7-4600-80EA-BE960FB941AE}">
  <sheetPr codeName="Sheet2">
    <tabColor theme="8" tint="0.79998168889431442"/>
    <pageSetUpPr fitToPage="1"/>
  </sheetPr>
  <dimension ref="A1:ER55"/>
  <sheetViews>
    <sheetView showGridLines="0" view="pageBreakPreview" zoomScale="85" zoomScaleNormal="76" zoomScaleSheetLayoutView="85" zoomScalePageLayoutView="40" workbookViewId="0">
      <selection activeCell="D7" sqref="D7"/>
    </sheetView>
  </sheetViews>
  <sheetFormatPr defaultRowHeight="14.25" x14ac:dyDescent="0.45"/>
  <cols>
    <col min="1" max="1" width="3" customWidth="1"/>
    <col min="2" max="2" width="40.19921875" style="11" customWidth="1"/>
    <col min="3" max="3" width="11.6640625" style="11" customWidth="1"/>
    <col min="4" max="4" width="51.86328125" style="11" customWidth="1"/>
    <col min="5" max="5" width="25" style="11" customWidth="1"/>
    <col min="6" max="13" width="8.86328125" style="14"/>
    <col min="14" max="14" width="0" style="14" hidden="1" customWidth="1"/>
    <col min="15" max="19" width="8.86328125" style="14"/>
    <col min="20" max="148" width="8.86328125" style="15"/>
  </cols>
  <sheetData>
    <row r="1" spans="1:20" s="15" customFormat="1" ht="57.6" customHeight="1" x14ac:dyDescent="0.65">
      <c r="A1" s="231"/>
      <c r="B1" s="232"/>
      <c r="C1" s="233" t="s">
        <v>435</v>
      </c>
      <c r="D1" s="234"/>
      <c r="E1" s="14"/>
      <c r="F1" s="14"/>
      <c r="G1" s="14"/>
      <c r="H1" s="14"/>
      <c r="I1" s="14"/>
      <c r="J1" s="14"/>
      <c r="K1" s="14"/>
      <c r="L1" s="14"/>
      <c r="M1" s="14"/>
      <c r="N1" s="14"/>
      <c r="O1" s="14"/>
      <c r="P1" s="14"/>
      <c r="Q1" s="14"/>
      <c r="R1" s="14"/>
      <c r="S1" s="14"/>
      <c r="T1" s="14"/>
    </row>
    <row r="2" spans="1:20" s="15" customFormat="1" ht="20.45" customHeight="1" x14ac:dyDescent="0.45">
      <c r="B2" s="221"/>
      <c r="C2" s="230"/>
      <c r="D2" s="14"/>
      <c r="E2" s="14"/>
      <c r="F2" s="14"/>
      <c r="G2" s="14"/>
      <c r="H2" s="14"/>
      <c r="I2" s="14"/>
      <c r="J2" s="14"/>
      <c r="K2" s="14"/>
      <c r="L2" s="14"/>
      <c r="M2" s="14"/>
      <c r="N2" s="14"/>
      <c r="O2" s="14"/>
      <c r="P2" s="14"/>
      <c r="Q2" s="14"/>
      <c r="R2" s="14"/>
      <c r="S2" s="14"/>
      <c r="T2" s="14"/>
    </row>
    <row r="3" spans="1:20" s="15" customFormat="1" ht="18" x14ac:dyDescent="0.55000000000000004">
      <c r="B3" s="25" t="s">
        <v>137</v>
      </c>
      <c r="C3" s="25"/>
      <c r="D3" s="11"/>
      <c r="E3" s="11"/>
      <c r="F3" s="14"/>
      <c r="G3" s="14"/>
      <c r="H3" s="14"/>
      <c r="I3" s="14"/>
      <c r="J3" s="14"/>
      <c r="K3" s="14"/>
      <c r="L3" s="14"/>
      <c r="M3" s="14"/>
      <c r="N3" s="14"/>
      <c r="O3" s="14"/>
      <c r="P3" s="14"/>
      <c r="Q3" s="14"/>
      <c r="R3" s="14"/>
      <c r="S3" s="14"/>
    </row>
    <row r="4" spans="1:20" s="15" customFormat="1" x14ac:dyDescent="0.45">
      <c r="B4" s="26" t="s">
        <v>143</v>
      </c>
      <c r="C4" s="26"/>
      <c r="D4" s="11"/>
      <c r="E4" s="11"/>
      <c r="F4" s="14"/>
      <c r="G4" s="14"/>
      <c r="H4" s="14"/>
      <c r="I4" s="14"/>
      <c r="J4" s="14"/>
      <c r="K4" s="14"/>
      <c r="L4" s="14"/>
      <c r="M4" s="14"/>
      <c r="N4" s="14"/>
      <c r="O4" s="14"/>
      <c r="P4" s="14"/>
      <c r="Q4" s="14"/>
      <c r="R4" s="14"/>
      <c r="S4" s="14"/>
    </row>
    <row r="5" spans="1:20" s="15" customFormat="1" x14ac:dyDescent="0.45">
      <c r="B5" s="26"/>
      <c r="C5" s="26"/>
      <c r="D5" s="11"/>
      <c r="E5" s="11"/>
      <c r="F5" s="14"/>
      <c r="G5" s="14"/>
      <c r="H5" s="14"/>
      <c r="I5" s="14"/>
      <c r="J5" s="14"/>
      <c r="K5" s="14"/>
      <c r="L5" s="14"/>
      <c r="M5" s="14"/>
      <c r="N5" s="14"/>
      <c r="O5" s="14"/>
      <c r="P5" s="14"/>
      <c r="Q5" s="14"/>
      <c r="R5" s="14"/>
      <c r="S5" s="14"/>
    </row>
    <row r="6" spans="1:20" s="15" customFormat="1" ht="24" customHeight="1" x14ac:dyDescent="0.5">
      <c r="B6" s="306" t="s">
        <v>15</v>
      </c>
      <c r="C6" s="27"/>
      <c r="D6" s="11"/>
      <c r="E6" s="11"/>
      <c r="F6" s="14"/>
      <c r="G6" s="14"/>
      <c r="H6" s="14"/>
      <c r="I6" s="14"/>
      <c r="J6" s="14"/>
      <c r="K6" s="14"/>
      <c r="L6" s="14"/>
      <c r="M6" s="14"/>
      <c r="N6" s="14"/>
      <c r="O6" s="14"/>
      <c r="P6" s="14"/>
      <c r="Q6" s="14"/>
      <c r="R6" s="14"/>
      <c r="S6" s="14"/>
    </row>
    <row r="7" spans="1:20" ht="24" customHeight="1" x14ac:dyDescent="0.45">
      <c r="B7" s="10" t="s">
        <v>165</v>
      </c>
      <c r="C7" s="10"/>
      <c r="D7" s="80"/>
    </row>
    <row r="8" spans="1:20" ht="24" customHeight="1" x14ac:dyDescent="0.45">
      <c r="B8" s="10" t="s">
        <v>170</v>
      </c>
      <c r="C8" s="10"/>
      <c r="D8" s="13"/>
    </row>
    <row r="9" spans="1:20" ht="12.6" customHeight="1" x14ac:dyDescent="0.45">
      <c r="B9" s="10"/>
      <c r="C9" s="10"/>
      <c r="D9" s="23"/>
    </row>
    <row r="10" spans="1:20" ht="24" customHeight="1" x14ac:dyDescent="0.45">
      <c r="B10" s="65" t="s">
        <v>144</v>
      </c>
      <c r="C10" s="65"/>
      <c r="D10" s="80"/>
    </row>
    <row r="11" spans="1:20" ht="20.45" hidden="1" customHeight="1" x14ac:dyDescent="0.45">
      <c r="D11" s="10" t="s">
        <v>124</v>
      </c>
    </row>
    <row r="12" spans="1:20" ht="20.45" hidden="1" customHeight="1" x14ac:dyDescent="0.45">
      <c r="D12" s="10" t="s">
        <v>171</v>
      </c>
    </row>
    <row r="13" spans="1:20" ht="12.6" customHeight="1" x14ac:dyDescent="0.45">
      <c r="D13" s="10"/>
    </row>
    <row r="14" spans="1:20" ht="27" customHeight="1" x14ac:dyDescent="0.45">
      <c r="B14" s="87" t="s">
        <v>372</v>
      </c>
      <c r="D14" s="13"/>
    </row>
    <row r="15" spans="1:20" x14ac:dyDescent="0.45">
      <c r="B15" s="10"/>
      <c r="C15" s="10"/>
      <c r="D15" s="10"/>
    </row>
    <row r="16" spans="1:20" ht="24" customHeight="1" x14ac:dyDescent="0.45">
      <c r="B16" s="10" t="s">
        <v>14</v>
      </c>
      <c r="C16" s="10"/>
      <c r="D16" s="13"/>
    </row>
    <row r="17" spans="2:148" ht="24" customHeight="1" x14ac:dyDescent="0.45">
      <c r="B17" s="10" t="s">
        <v>2</v>
      </c>
      <c r="C17" s="10"/>
      <c r="D17" s="13"/>
    </row>
    <row r="18" spans="2:148" ht="24" customHeight="1" x14ac:dyDescent="0.45">
      <c r="B18" s="10" t="s">
        <v>3</v>
      </c>
      <c r="C18" s="10"/>
      <c r="D18" s="13"/>
    </row>
    <row r="19" spans="2:148" ht="24" customHeight="1" x14ac:dyDescent="0.45">
      <c r="B19" s="10" t="s">
        <v>4</v>
      </c>
      <c r="C19" s="10"/>
      <c r="D19" s="13"/>
    </row>
    <row r="20" spans="2:148" ht="24" customHeight="1" x14ac:dyDescent="0.45">
      <c r="B20" s="10" t="s">
        <v>5</v>
      </c>
      <c r="C20" s="10"/>
      <c r="D20" s="13"/>
    </row>
    <row r="21" spans="2:148" ht="24" customHeight="1" x14ac:dyDescent="0.45">
      <c r="B21" s="10" t="s">
        <v>4</v>
      </c>
      <c r="C21" s="10"/>
      <c r="D21" s="13"/>
    </row>
    <row r="22" spans="2:148" ht="12.6" customHeight="1" x14ac:dyDescent="0.45">
      <c r="B22" s="10"/>
      <c r="C22" s="10"/>
      <c r="D22" s="23"/>
    </row>
    <row r="23" spans="2:148" ht="24" customHeight="1" x14ac:dyDescent="0.45">
      <c r="B23" s="10" t="s">
        <v>342</v>
      </c>
      <c r="C23" s="10"/>
      <c r="D23" s="13"/>
    </row>
    <row r="24" spans="2:148" s="2" customFormat="1" ht="26.45" customHeight="1" x14ac:dyDescent="0.45">
      <c r="B24" s="305" t="s">
        <v>16</v>
      </c>
      <c r="C24" s="30"/>
      <c r="D24" s="23"/>
      <c r="E24" s="28"/>
      <c r="F24" s="29"/>
      <c r="G24" s="29"/>
      <c r="H24" s="29"/>
      <c r="I24" s="29"/>
      <c r="J24" s="29"/>
      <c r="K24" s="29"/>
      <c r="L24" s="29"/>
      <c r="M24" s="29"/>
      <c r="N24" s="29"/>
      <c r="O24" s="29"/>
      <c r="P24" s="29"/>
      <c r="Q24" s="29"/>
      <c r="R24" s="29"/>
      <c r="S24" s="29"/>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row>
    <row r="25" spans="2:148" s="2" customFormat="1" ht="24" customHeight="1" x14ac:dyDescent="0.45">
      <c r="B25" s="23" t="s">
        <v>17</v>
      </c>
      <c r="C25" s="23"/>
      <c r="D25" s="13"/>
      <c r="E25" s="28"/>
      <c r="F25" s="29"/>
      <c r="G25" s="29"/>
      <c r="H25" s="29"/>
      <c r="I25" s="29"/>
      <c r="J25" s="29"/>
      <c r="K25" s="29"/>
      <c r="L25" s="29"/>
      <c r="M25" s="29"/>
      <c r="N25" s="29"/>
      <c r="O25" s="29"/>
      <c r="P25" s="29"/>
      <c r="Q25" s="29"/>
      <c r="R25" s="29"/>
      <c r="S25" s="29"/>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row>
    <row r="26" spans="2:148" s="2" customFormat="1" ht="24" customHeight="1" x14ac:dyDescent="0.45">
      <c r="B26" s="23" t="s">
        <v>18</v>
      </c>
      <c r="C26" s="23"/>
      <c r="D26" s="13"/>
      <c r="E26" s="28"/>
      <c r="F26" s="29"/>
      <c r="G26" s="29"/>
      <c r="H26" s="29"/>
      <c r="I26" s="29"/>
      <c r="J26" s="29"/>
      <c r="K26" s="29"/>
      <c r="L26" s="29"/>
      <c r="M26" s="29"/>
      <c r="N26" s="29"/>
      <c r="O26" s="29"/>
      <c r="P26" s="29"/>
      <c r="Q26" s="29"/>
      <c r="R26" s="29"/>
      <c r="S26" s="29"/>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row>
    <row r="27" spans="2:148" s="2" customFormat="1" ht="24" customHeight="1" x14ac:dyDescent="0.45">
      <c r="B27" s="23" t="s">
        <v>2</v>
      </c>
      <c r="C27" s="23"/>
      <c r="D27" s="13"/>
      <c r="E27" s="28"/>
      <c r="F27" s="29"/>
      <c r="G27" s="29"/>
      <c r="H27" s="29"/>
      <c r="I27" s="29"/>
      <c r="J27" s="29"/>
      <c r="K27" s="29"/>
      <c r="L27" s="29"/>
      <c r="M27" s="29"/>
      <c r="N27" s="29"/>
      <c r="O27" s="29"/>
      <c r="P27" s="29"/>
      <c r="Q27" s="29"/>
      <c r="R27" s="29"/>
      <c r="S27" s="29"/>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row>
    <row r="28" spans="2:148" ht="24" customHeight="1" x14ac:dyDescent="0.45">
      <c r="B28" s="227" t="s">
        <v>425</v>
      </c>
      <c r="C28" s="10"/>
      <c r="D28" s="13"/>
    </row>
    <row r="30" spans="2:148" s="2" customFormat="1" ht="24" customHeight="1" x14ac:dyDescent="0.45">
      <c r="B30" s="23" t="s">
        <v>172</v>
      </c>
      <c r="C30" s="23"/>
      <c r="D30" s="13"/>
      <c r="E30" s="28"/>
      <c r="F30" s="29"/>
      <c r="G30" s="29"/>
      <c r="H30" s="29"/>
      <c r="I30" s="29"/>
      <c r="J30" s="29"/>
      <c r="K30" s="29"/>
      <c r="L30" s="29"/>
      <c r="M30" s="29"/>
      <c r="N30" s="29"/>
      <c r="O30" s="29"/>
      <c r="P30" s="29"/>
      <c r="Q30" s="29"/>
      <c r="R30" s="29"/>
      <c r="S30" s="29"/>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row>
    <row r="31" spans="2:148" s="2" customFormat="1" ht="10.8" customHeight="1" x14ac:dyDescent="0.45">
      <c r="B31" s="23"/>
      <c r="C31" s="23"/>
      <c r="D31" s="23"/>
      <c r="E31" s="28"/>
      <c r="F31" s="29"/>
      <c r="G31" s="29"/>
      <c r="H31" s="29"/>
      <c r="I31" s="29"/>
      <c r="J31" s="29"/>
      <c r="K31" s="29"/>
      <c r="L31" s="29"/>
      <c r="M31" s="29"/>
      <c r="N31" s="29"/>
      <c r="O31" s="29"/>
      <c r="P31" s="29"/>
      <c r="Q31" s="29"/>
      <c r="R31" s="29"/>
      <c r="S31" s="29"/>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row>
    <row r="32" spans="2:148" s="1" customFormat="1" ht="24" customHeight="1" x14ac:dyDescent="0.45">
      <c r="B32" s="10" t="s">
        <v>434</v>
      </c>
      <c r="C32" s="10"/>
      <c r="D32" s="13"/>
      <c r="E32" s="11"/>
      <c r="F32" s="11"/>
      <c r="G32" s="11"/>
      <c r="H32" s="11"/>
      <c r="I32" s="11"/>
      <c r="J32" s="11"/>
      <c r="K32" s="11"/>
      <c r="L32" s="11"/>
      <c r="M32" s="11"/>
      <c r="N32" s="11"/>
      <c r="O32" s="11"/>
      <c r="P32" s="11"/>
      <c r="Q32" s="11"/>
      <c r="R32" s="11"/>
      <c r="S32" s="11"/>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row>
    <row r="33" spans="2:148" s="1" customFormat="1" ht="24" customHeight="1" x14ac:dyDescent="0.45">
      <c r="B33" s="10" t="s">
        <v>145</v>
      </c>
      <c r="C33" s="10"/>
      <c r="D33" s="13"/>
      <c r="E33" s="11"/>
      <c r="F33" s="11"/>
      <c r="G33" s="11"/>
      <c r="H33" s="11"/>
      <c r="I33" s="11"/>
      <c r="J33" s="11"/>
      <c r="K33" s="11"/>
      <c r="L33" s="11"/>
      <c r="M33" s="11"/>
      <c r="N33" s="11"/>
      <c r="O33" s="11"/>
      <c r="P33" s="11"/>
      <c r="Q33" s="11"/>
      <c r="R33" s="11"/>
      <c r="S33" s="11"/>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c r="EO33" s="96"/>
      <c r="EP33" s="96"/>
      <c r="EQ33" s="96"/>
      <c r="ER33" s="96"/>
    </row>
    <row r="34" spans="2:148" s="1" customFormat="1" ht="20.45" hidden="1" customHeight="1" x14ac:dyDescent="0.45">
      <c r="B34" s="10"/>
      <c r="C34" s="10"/>
      <c r="D34" s="23" t="s">
        <v>134</v>
      </c>
      <c r="E34" s="11"/>
      <c r="F34" s="11"/>
      <c r="G34" s="11"/>
      <c r="H34" s="11"/>
      <c r="I34" s="11"/>
      <c r="J34" s="11"/>
      <c r="K34" s="11"/>
      <c r="L34" s="11"/>
      <c r="M34" s="11"/>
      <c r="N34" s="11"/>
      <c r="O34" s="11"/>
      <c r="P34" s="11"/>
      <c r="Q34" s="11"/>
      <c r="R34" s="11"/>
      <c r="S34" s="11"/>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c r="EO34" s="96"/>
      <c r="EP34" s="96"/>
      <c r="EQ34" s="96"/>
      <c r="ER34" s="96"/>
    </row>
    <row r="35" spans="2:148" s="1" customFormat="1" ht="20.45" hidden="1" customHeight="1" x14ac:dyDescent="0.45">
      <c r="B35" s="10"/>
      <c r="C35" s="10"/>
      <c r="D35" s="23" t="s">
        <v>135</v>
      </c>
      <c r="E35" s="11"/>
      <c r="F35" s="11"/>
      <c r="G35" s="11"/>
      <c r="H35" s="11"/>
      <c r="I35" s="11"/>
      <c r="J35" s="11"/>
      <c r="K35" s="11"/>
      <c r="L35" s="11"/>
      <c r="M35" s="11"/>
      <c r="N35" s="11"/>
      <c r="O35" s="11"/>
      <c r="P35" s="11"/>
      <c r="Q35" s="11"/>
      <c r="R35" s="11"/>
      <c r="S35" s="11"/>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c r="EO35" s="96"/>
      <c r="EP35" s="96"/>
      <c r="EQ35" s="96"/>
      <c r="ER35" s="96"/>
    </row>
    <row r="36" spans="2:148" s="1" customFormat="1" ht="20.45" hidden="1" customHeight="1" x14ac:dyDescent="0.45">
      <c r="B36" s="10"/>
      <c r="C36" s="10"/>
      <c r="D36" s="23" t="s">
        <v>173</v>
      </c>
      <c r="E36" s="11"/>
      <c r="F36" s="11"/>
      <c r="G36" s="11"/>
      <c r="H36" s="11"/>
      <c r="I36" s="11"/>
      <c r="J36" s="11"/>
      <c r="K36" s="11"/>
      <c r="L36" s="11"/>
      <c r="M36" s="11"/>
      <c r="N36" s="11"/>
      <c r="O36" s="11"/>
      <c r="P36" s="11"/>
      <c r="Q36" s="11"/>
      <c r="R36" s="11"/>
      <c r="S36" s="11"/>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c r="EO36" s="96"/>
      <c r="EP36" s="96"/>
      <c r="EQ36" s="96"/>
      <c r="ER36" s="96"/>
    </row>
    <row r="37" spans="2:148" s="1" customFormat="1" ht="20.45" hidden="1" customHeight="1" x14ac:dyDescent="0.45">
      <c r="B37" s="10"/>
      <c r="C37" s="10"/>
      <c r="D37" s="23" t="s">
        <v>174</v>
      </c>
      <c r="E37" s="11"/>
      <c r="F37" s="11"/>
      <c r="G37" s="11"/>
      <c r="H37" s="11"/>
      <c r="I37" s="11"/>
      <c r="J37" s="11"/>
      <c r="K37" s="11"/>
      <c r="L37" s="11"/>
      <c r="M37" s="11"/>
      <c r="N37" s="11"/>
      <c r="O37" s="11"/>
      <c r="P37" s="11"/>
      <c r="Q37" s="11"/>
      <c r="R37" s="11"/>
      <c r="S37" s="11"/>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c r="EO37" s="96"/>
      <c r="EP37" s="96"/>
      <c r="EQ37" s="96"/>
      <c r="ER37" s="96"/>
    </row>
    <row r="38" spans="2:148" s="1" customFormat="1" ht="12" customHeight="1" x14ac:dyDescent="0.45">
      <c r="B38" s="10"/>
      <c r="C38" s="10"/>
      <c r="D38" s="23"/>
      <c r="E38" s="11"/>
      <c r="F38" s="11"/>
      <c r="G38" s="11"/>
      <c r="H38" s="11"/>
      <c r="I38" s="11"/>
      <c r="J38" s="11"/>
      <c r="K38" s="11"/>
      <c r="L38" s="11"/>
      <c r="M38" s="11"/>
      <c r="N38" s="11"/>
      <c r="O38" s="11"/>
      <c r="P38" s="11"/>
      <c r="Q38" s="11"/>
      <c r="R38" s="11"/>
      <c r="S38" s="11"/>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c r="EO38" s="96"/>
      <c r="EP38" s="96"/>
      <c r="EQ38" s="96"/>
      <c r="ER38" s="96"/>
    </row>
    <row r="39" spans="2:148" s="1" customFormat="1" ht="10.8" customHeight="1" x14ac:dyDescent="0.45">
      <c r="B39" s="10"/>
      <c r="C39" s="10"/>
      <c r="D39" s="169"/>
      <c r="E39" s="11"/>
      <c r="F39" s="11"/>
      <c r="G39" s="11"/>
      <c r="H39" s="11"/>
      <c r="I39" s="11"/>
      <c r="J39" s="11"/>
      <c r="K39" s="11"/>
      <c r="L39" s="11"/>
      <c r="M39" s="11"/>
      <c r="N39" s="11"/>
      <c r="O39" s="11"/>
      <c r="P39" s="11"/>
      <c r="Q39" s="11"/>
      <c r="R39" s="11"/>
      <c r="S39" s="11"/>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6"/>
      <c r="EO39" s="96"/>
      <c r="EP39" s="96"/>
      <c r="EQ39" s="96"/>
      <c r="ER39" s="96"/>
    </row>
    <row r="40" spans="2:148" s="1" customFormat="1" ht="59.45" customHeight="1" x14ac:dyDescent="0.45">
      <c r="B40" s="10" t="s">
        <v>352</v>
      </c>
      <c r="C40" s="10"/>
      <c r="D40" s="13"/>
      <c r="E40" s="228" t="s">
        <v>424</v>
      </c>
      <c r="F40" s="11"/>
      <c r="G40" s="11"/>
      <c r="H40" s="11"/>
      <c r="I40" s="11"/>
      <c r="J40" s="11"/>
      <c r="K40" s="11"/>
      <c r="L40" s="11"/>
      <c r="M40" s="11"/>
      <c r="N40" s="11"/>
      <c r="O40" s="11"/>
      <c r="P40" s="11"/>
      <c r="Q40" s="11"/>
      <c r="R40" s="11"/>
      <c r="S40" s="11"/>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c r="EO40" s="96"/>
      <c r="EP40" s="96"/>
      <c r="EQ40" s="96"/>
      <c r="ER40" s="96"/>
    </row>
    <row r="41" spans="2:148" s="96" customFormat="1" ht="20.45" customHeight="1" x14ac:dyDescent="0.45">
      <c r="B41" s="10"/>
      <c r="C41" s="10"/>
      <c r="D41" s="23"/>
      <c r="E41" s="11"/>
      <c r="F41" s="11"/>
      <c r="G41" s="11"/>
      <c r="H41" s="11"/>
      <c r="I41" s="11"/>
      <c r="J41" s="11"/>
      <c r="K41" s="11"/>
      <c r="L41" s="11"/>
      <c r="M41" s="11"/>
      <c r="N41" s="11"/>
      <c r="O41" s="11"/>
      <c r="P41" s="11"/>
      <c r="Q41" s="11"/>
      <c r="R41" s="11"/>
      <c r="S41" s="11"/>
    </row>
    <row r="42" spans="2:148" s="96" customFormat="1" ht="20.45" customHeight="1" x14ac:dyDescent="0.45">
      <c r="B42" s="97" t="s">
        <v>426</v>
      </c>
      <c r="C42" s="10"/>
      <c r="D42" s="23"/>
      <c r="E42" s="11"/>
      <c r="F42" s="11"/>
      <c r="G42" s="11"/>
      <c r="H42" s="11"/>
      <c r="I42" s="11"/>
      <c r="J42" s="11"/>
      <c r="K42" s="11"/>
      <c r="L42" s="11"/>
      <c r="M42" s="11"/>
      <c r="N42" s="11"/>
      <c r="O42" s="11"/>
      <c r="P42" s="11"/>
      <c r="Q42" s="11"/>
      <c r="R42" s="11"/>
      <c r="S42" s="11"/>
    </row>
    <row r="43" spans="2:148" ht="21" customHeight="1" x14ac:dyDescent="0.45">
      <c r="B43" s="20" t="s">
        <v>12</v>
      </c>
      <c r="C43" s="112"/>
      <c r="D43" s="254">
        <v>0</v>
      </c>
    </row>
    <row r="44" spans="2:148" ht="21" customHeight="1" x14ac:dyDescent="0.45">
      <c r="B44" s="20" t="s">
        <v>13</v>
      </c>
      <c r="C44" s="112"/>
      <c r="D44" s="254">
        <v>0</v>
      </c>
    </row>
    <row r="45" spans="2:148" ht="21" customHeight="1" x14ac:dyDescent="0.45">
      <c r="B45" s="20" t="s">
        <v>174</v>
      </c>
      <c r="C45" s="112"/>
      <c r="D45" s="254">
        <v>0</v>
      </c>
      <c r="N45" s="14" t="s">
        <v>114</v>
      </c>
    </row>
    <row r="46" spans="2:148" ht="21" customHeight="1" x14ac:dyDescent="0.45">
      <c r="B46" s="229" t="s">
        <v>427</v>
      </c>
      <c r="C46" s="78"/>
      <c r="D46" s="95">
        <f>SUM(D43:D45)</f>
        <v>0</v>
      </c>
      <c r="N46" s="14" t="s">
        <v>113</v>
      </c>
    </row>
    <row r="47" spans="2:148" s="93" customFormat="1" ht="19.25" customHeight="1" x14ac:dyDescent="0.45">
      <c r="B47" s="27"/>
      <c r="C47" s="27"/>
      <c r="D47" s="11"/>
      <c r="E47" s="11"/>
      <c r="F47" s="14"/>
      <c r="G47" s="14"/>
      <c r="H47" s="14"/>
      <c r="I47" s="14"/>
      <c r="J47" s="14"/>
      <c r="K47" s="14"/>
      <c r="L47" s="14"/>
      <c r="M47" s="14"/>
      <c r="N47" s="14"/>
      <c r="O47" s="14"/>
      <c r="P47" s="14"/>
      <c r="Q47" s="14"/>
      <c r="R47" s="14"/>
      <c r="S47" s="14"/>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row>
    <row r="48" spans="2:148" s="94" customFormat="1" ht="15" customHeight="1" x14ac:dyDescent="0.5">
      <c r="B48" s="307" t="s">
        <v>429</v>
      </c>
      <c r="C48" s="10"/>
      <c r="D48" s="23"/>
      <c r="E48" s="11"/>
      <c r="F48" s="11"/>
      <c r="G48" s="11"/>
      <c r="H48" s="11"/>
      <c r="I48" s="11"/>
      <c r="J48" s="11"/>
      <c r="K48" s="11"/>
      <c r="L48" s="11"/>
      <c r="M48" s="11"/>
      <c r="N48" s="11"/>
      <c r="O48" s="11"/>
      <c r="P48" s="11"/>
      <c r="Q48" s="11"/>
      <c r="R48" s="11"/>
      <c r="S48" s="11"/>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c r="DI48" s="96"/>
      <c r="DJ48" s="96"/>
      <c r="DK48" s="96"/>
      <c r="DL48" s="96"/>
      <c r="DM48" s="96"/>
      <c r="DN48" s="96"/>
      <c r="DO48" s="96"/>
      <c r="DP48" s="96"/>
      <c r="DQ48" s="96"/>
      <c r="DR48" s="96"/>
      <c r="DS48" s="96"/>
      <c r="DT48" s="96"/>
      <c r="DU48" s="96"/>
      <c r="DV48" s="96"/>
      <c r="DW48" s="96"/>
      <c r="DX48" s="96"/>
      <c r="DY48" s="96"/>
      <c r="DZ48" s="96"/>
      <c r="EA48" s="96"/>
      <c r="EB48" s="96"/>
      <c r="EC48" s="96"/>
      <c r="ED48" s="96"/>
      <c r="EE48" s="96"/>
      <c r="EF48" s="96"/>
      <c r="EG48" s="96"/>
      <c r="EH48" s="96"/>
      <c r="EI48" s="96"/>
      <c r="EJ48" s="96"/>
      <c r="EK48" s="96"/>
      <c r="EL48" s="96"/>
      <c r="EM48" s="96"/>
      <c r="EN48" s="96"/>
      <c r="EO48" s="96"/>
      <c r="EP48" s="96"/>
      <c r="EQ48" s="96"/>
      <c r="ER48" s="96"/>
    </row>
    <row r="49" spans="2:148" s="93" customFormat="1" ht="81" customHeight="1" x14ac:dyDescent="0.45">
      <c r="B49" s="394" t="s">
        <v>428</v>
      </c>
      <c r="C49" s="394"/>
      <c r="D49" s="394"/>
      <c r="E49" s="11"/>
      <c r="F49" s="14"/>
      <c r="G49" s="14"/>
      <c r="H49" s="14"/>
      <c r="I49" s="14"/>
      <c r="J49" s="14"/>
      <c r="K49" s="14"/>
      <c r="L49" s="14"/>
      <c r="M49" s="14"/>
      <c r="N49" s="14"/>
      <c r="O49" s="14"/>
      <c r="P49" s="14"/>
      <c r="Q49" s="14"/>
      <c r="R49" s="14"/>
      <c r="S49" s="14"/>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row>
    <row r="50" spans="2:148" s="93" customFormat="1" x14ac:dyDescent="0.45">
      <c r="B50" s="10"/>
      <c r="C50" s="10"/>
      <c r="D50" s="10"/>
      <c r="E50" s="11"/>
      <c r="F50" s="14"/>
      <c r="G50" s="14"/>
      <c r="H50" s="14"/>
      <c r="I50" s="14"/>
      <c r="J50" s="14"/>
      <c r="K50" s="14"/>
      <c r="L50" s="14"/>
      <c r="M50" s="14"/>
      <c r="N50" s="14"/>
      <c r="O50" s="14"/>
      <c r="P50" s="14"/>
      <c r="Q50" s="14"/>
      <c r="R50" s="14"/>
      <c r="S50" s="14"/>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row>
    <row r="51" spans="2:148" ht="26.45" customHeight="1" x14ac:dyDescent="0.45">
      <c r="B51" s="10" t="s">
        <v>6</v>
      </c>
      <c r="C51" s="10"/>
      <c r="D51" s="13"/>
    </row>
    <row r="52" spans="2:148" ht="26.45" customHeight="1" x14ac:dyDescent="0.45">
      <c r="B52" s="10" t="s">
        <v>8</v>
      </c>
      <c r="C52" s="10"/>
      <c r="D52" s="13"/>
    </row>
    <row r="53" spans="2:148" ht="26.45" customHeight="1" x14ac:dyDescent="0.45">
      <c r="B53" s="23" t="s">
        <v>9</v>
      </c>
      <c r="C53" s="23"/>
      <c r="D53" s="32"/>
    </row>
    <row r="54" spans="2:148" ht="26.45" customHeight="1" x14ac:dyDescent="0.45">
      <c r="B54" s="23" t="s">
        <v>7</v>
      </c>
      <c r="C54" s="23"/>
      <c r="D54" s="32"/>
    </row>
    <row r="55" spans="2:148" s="90" customFormat="1" x14ac:dyDescent="0.45">
      <c r="B55" s="88"/>
      <c r="C55" s="88"/>
      <c r="D55" s="88"/>
      <c r="E55" s="88"/>
      <c r="F55" s="89"/>
      <c r="G55" s="89"/>
      <c r="H55" s="89"/>
      <c r="I55" s="89"/>
      <c r="J55" s="89"/>
      <c r="K55" s="89"/>
      <c r="L55" s="89"/>
      <c r="M55" s="89"/>
      <c r="N55" s="89"/>
      <c r="O55" s="89"/>
      <c r="P55" s="89"/>
      <c r="Q55" s="89"/>
      <c r="R55" s="89"/>
      <c r="S55" s="89"/>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c r="BU55" s="113"/>
      <c r="BV55" s="113"/>
      <c r="BW55" s="113"/>
      <c r="BX55" s="113"/>
      <c r="BY55" s="113"/>
      <c r="BZ55" s="113"/>
      <c r="CA55" s="113"/>
      <c r="CB55" s="113"/>
      <c r="CC55" s="113"/>
      <c r="CD55" s="113"/>
      <c r="CE55" s="113"/>
      <c r="CF55" s="113"/>
      <c r="CG55" s="113"/>
      <c r="CH55" s="113"/>
      <c r="CI55" s="113"/>
      <c r="CJ55" s="113"/>
      <c r="CK55" s="113"/>
      <c r="CL55" s="113"/>
      <c r="CM55" s="113"/>
      <c r="CN55" s="113"/>
      <c r="CO55" s="113"/>
      <c r="CP55" s="113"/>
      <c r="CQ55" s="113"/>
      <c r="CR55" s="113"/>
      <c r="CS55" s="113"/>
      <c r="CT55" s="113"/>
      <c r="CU55" s="113"/>
      <c r="CV55" s="113"/>
      <c r="CW55" s="113"/>
      <c r="CX55" s="113"/>
      <c r="CY55" s="113"/>
      <c r="CZ55" s="113"/>
      <c r="DA55" s="113"/>
      <c r="DB55" s="113"/>
      <c r="DC55" s="113"/>
      <c r="DD55" s="113"/>
      <c r="DE55" s="113"/>
      <c r="DF55" s="113"/>
      <c r="DG55" s="113"/>
      <c r="DH55" s="113"/>
      <c r="DI55" s="113"/>
      <c r="DJ55" s="113"/>
      <c r="DK55" s="113"/>
      <c r="DL55" s="113"/>
      <c r="DM55" s="113"/>
      <c r="DN55" s="113"/>
      <c r="DO55" s="113"/>
      <c r="DP55" s="113"/>
      <c r="DQ55" s="113"/>
      <c r="DR55" s="113"/>
      <c r="DS55" s="113"/>
      <c r="DT55" s="113"/>
      <c r="DU55" s="113"/>
      <c r="DV55" s="113"/>
      <c r="DW55" s="113"/>
      <c r="DX55" s="113"/>
      <c r="DY55" s="113"/>
      <c r="DZ55" s="113"/>
      <c r="EA55" s="113"/>
      <c r="EB55" s="113"/>
      <c r="EC55" s="113"/>
      <c r="ED55" s="113"/>
      <c r="EE55" s="113"/>
      <c r="EF55" s="113"/>
      <c r="EG55" s="113"/>
      <c r="EH55" s="113"/>
      <c r="EI55" s="113"/>
      <c r="EJ55" s="113"/>
      <c r="EK55" s="113"/>
      <c r="EL55" s="113"/>
      <c r="EM55" s="113"/>
      <c r="EN55" s="113"/>
      <c r="EO55" s="113"/>
      <c r="EP55" s="113"/>
      <c r="EQ55" s="113"/>
      <c r="ER55" s="113"/>
    </row>
  </sheetData>
  <sheetProtection algorithmName="SHA-512" hashValue="VTVkG3Z9frUFh+cK5bqGmc65gqLP2JSVHMOlSYtVsGGnecIdLFUSkFOvqIvA7CEwG1UhTAD/x8AgmnssustF+A==" saltValue="V6bbbEvAHUwNNPltC45eYA==" spinCount="100000" sheet="1" objects="1" scenarios="1"/>
  <mergeCells count="1">
    <mergeCell ref="B49:D49"/>
  </mergeCells>
  <conditionalFormatting sqref="D43:D45">
    <cfRule type="expression" dxfId="2" priority="1">
      <formula>C43="Yes"</formula>
    </cfRule>
  </conditionalFormatting>
  <dataValidations count="6">
    <dataValidation type="list" allowBlank="1" showInputMessage="1" showErrorMessage="1" sqref="D39" xr:uid="{E0BEDA81-0A14-439E-B4B1-B4DCDACC215D}">
      <formula1>#REF!</formula1>
    </dataValidation>
    <dataValidation type="list" allowBlank="1" showInputMessage="1" showErrorMessage="1" sqref="D33" xr:uid="{55258A81-9711-43E5-A4AC-B38F7E1A778A}">
      <formula1>$D$34:$D$37</formula1>
    </dataValidation>
    <dataValidation type="list" allowBlank="1" showInputMessage="1" showErrorMessage="1" sqref="C43:C45 D40 D14" xr:uid="{C87F1B21-ABCD-426F-A32D-4E2901D510C4}">
      <formula1>"Yes,No"</formula1>
    </dataValidation>
    <dataValidation type="list" allowBlank="1" showInputMessage="1" showErrorMessage="1" promptTitle="Select Eligible Applicant Type" sqref="D10" xr:uid="{A4C15809-F74D-43AF-816B-A3D765F7FDEB}">
      <formula1>$D$11:$D$12</formula1>
    </dataValidation>
    <dataValidation type="list" allowBlank="1" showInputMessage="1" showErrorMessage="1" sqref="D23" xr:uid="{CFB12860-3AE0-4B5E-AAE0-0A671E5E8E1F}">
      <formula1>"Yes, No"</formula1>
    </dataValidation>
    <dataValidation type="list" allowBlank="1" showInputMessage="1" showErrorMessage="1" sqref="D32" xr:uid="{C1C46A6A-EBF1-495D-A6E2-1FFBF925EE03}">
      <formula1>"Non-Congregate Shelter, Rental Housing"</formula1>
    </dataValidation>
  </dataValidations>
  <hyperlinks>
    <hyperlink ref="B28" r:id="rId1" xr:uid="{67D5F1E9-6200-4A40-8A13-3F725AB49ED7}"/>
  </hyperlinks>
  <pageMargins left="0.7" right="0.7" top="0.75" bottom="0.75" header="0.3" footer="0.3"/>
  <pageSetup scale="68"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68F91-8BBA-40F5-8A29-340EF09915F6}">
  <sheetPr codeName="Sheet3">
    <tabColor theme="8" tint="0.79998168889431442"/>
    <pageSetUpPr fitToPage="1"/>
  </sheetPr>
  <dimension ref="A1:CQ48"/>
  <sheetViews>
    <sheetView showGridLines="0" zoomScaleNormal="100" zoomScaleSheetLayoutView="85" zoomScalePageLayoutView="70" workbookViewId="0">
      <selection activeCell="C9" sqref="C9"/>
    </sheetView>
  </sheetViews>
  <sheetFormatPr defaultRowHeight="14.25" x14ac:dyDescent="0.45"/>
  <cols>
    <col min="1" max="1" width="2.46484375" customWidth="1"/>
    <col min="2" max="2" width="70.33203125" style="14" customWidth="1"/>
    <col min="3" max="3" width="16.33203125" style="14" customWidth="1"/>
    <col min="4" max="4" width="10.33203125" style="92" customWidth="1"/>
    <col min="5" max="5" width="10.33203125" style="14" customWidth="1"/>
    <col min="6" max="7" width="6.1328125" style="14" customWidth="1"/>
    <col min="8" max="8" width="24.53125" style="14" bestFit="1" customWidth="1"/>
    <col min="9" max="10" width="8.86328125" style="14"/>
    <col min="11" max="11" width="8.86328125" style="14" hidden="1" customWidth="1"/>
    <col min="12" max="19" width="8.86328125" style="14"/>
    <col min="20" max="95" width="8.86328125" style="15"/>
  </cols>
  <sheetData>
    <row r="1" spans="1:95" s="15" customFormat="1" ht="50.45" customHeight="1" x14ac:dyDescent="0.55000000000000004">
      <c r="A1" s="231"/>
      <c r="B1" s="231"/>
      <c r="C1" s="239" t="s">
        <v>435</v>
      </c>
      <c r="D1" s="237"/>
      <c r="E1" s="238"/>
      <c r="F1" s="238"/>
      <c r="G1" s="238"/>
      <c r="H1" s="238"/>
      <c r="I1" s="14"/>
      <c r="J1" s="14"/>
      <c r="K1" s="14"/>
      <c r="L1" s="14"/>
      <c r="M1" s="14"/>
      <c r="N1" s="14"/>
      <c r="O1" s="14"/>
      <c r="P1" s="14"/>
      <c r="Q1" s="14"/>
      <c r="R1" s="14"/>
      <c r="S1" s="14"/>
    </row>
    <row r="2" spans="1:95" s="15" customFormat="1" ht="22.25" customHeight="1" x14ac:dyDescent="0.45">
      <c r="B2" s="81" t="s">
        <v>436</v>
      </c>
      <c r="C2" s="14"/>
      <c r="D2" s="92"/>
      <c r="E2" s="14"/>
      <c r="F2" s="14"/>
      <c r="G2" s="14"/>
      <c r="H2" s="14"/>
      <c r="I2" s="14"/>
      <c r="J2" s="14"/>
      <c r="K2" s="14"/>
      <c r="L2" s="14"/>
      <c r="M2" s="14"/>
      <c r="N2" s="14"/>
      <c r="O2" s="14"/>
      <c r="P2" s="14"/>
      <c r="Q2" s="14"/>
      <c r="R2" s="14"/>
      <c r="S2" s="14"/>
    </row>
    <row r="3" spans="1:95" s="98" customFormat="1" ht="22.8" customHeight="1" x14ac:dyDescent="0.45">
      <c r="B3" s="235" t="s">
        <v>165</v>
      </c>
      <c r="C3" s="395" t="str">
        <f>IF('1 Cover page'!D7=0,"",'1 Cover page'!D7)</f>
        <v/>
      </c>
      <c r="D3" s="396"/>
      <c r="E3" s="397"/>
      <c r="F3" s="24"/>
      <c r="G3" s="24"/>
      <c r="H3" s="24"/>
      <c r="I3" s="24"/>
      <c r="J3" s="24"/>
      <c r="K3" s="24"/>
      <c r="L3" s="24"/>
      <c r="M3" s="24"/>
      <c r="N3" s="24"/>
      <c r="O3" s="24"/>
      <c r="P3" s="24"/>
      <c r="Q3" s="24"/>
      <c r="R3" s="24"/>
      <c r="S3" s="24"/>
    </row>
    <row r="4" spans="1:95" s="98" customFormat="1" ht="24" customHeight="1" x14ac:dyDescent="0.45">
      <c r="B4" s="235" t="s">
        <v>17</v>
      </c>
      <c r="C4" s="398" t="str">
        <f>IF('1 Cover page'!D25=0,"",'1 Cover page'!D25=0)</f>
        <v/>
      </c>
      <c r="D4" s="399"/>
      <c r="E4" s="400"/>
      <c r="F4" s="24"/>
      <c r="G4" s="24"/>
      <c r="H4" s="24"/>
      <c r="I4" s="24"/>
      <c r="J4" s="24"/>
      <c r="K4" s="24"/>
      <c r="L4" s="24"/>
      <c r="M4" s="24"/>
      <c r="N4" s="24"/>
      <c r="O4" s="24"/>
      <c r="P4" s="24"/>
      <c r="Q4" s="24"/>
      <c r="R4" s="24"/>
      <c r="S4" s="24"/>
    </row>
    <row r="5" spans="1:95" s="15" customFormat="1" ht="9" customHeight="1" thickBot="1" x14ac:dyDescent="0.5">
      <c r="B5" s="136"/>
      <c r="C5" s="14"/>
      <c r="D5" s="376"/>
      <c r="E5" s="14"/>
      <c r="F5" s="14"/>
      <c r="G5" s="14"/>
      <c r="H5" s="14"/>
      <c r="I5" s="14"/>
      <c r="J5" s="14"/>
      <c r="K5" s="14"/>
      <c r="L5" s="14"/>
      <c r="M5" s="14"/>
      <c r="N5" s="14"/>
      <c r="O5" s="14"/>
      <c r="P5" s="14"/>
      <c r="Q5" s="14"/>
      <c r="R5" s="14"/>
      <c r="S5" s="14"/>
    </row>
    <row r="6" spans="1:95" s="98" customFormat="1" ht="30.5" customHeight="1" x14ac:dyDescent="0.45">
      <c r="B6" s="375" t="s">
        <v>506</v>
      </c>
      <c r="C6" s="10"/>
      <c r="D6" s="330" t="s">
        <v>503</v>
      </c>
      <c r="E6" s="331"/>
      <c r="F6" s="24"/>
      <c r="G6" s="24"/>
      <c r="H6" s="24"/>
      <c r="I6" s="24"/>
      <c r="J6" s="24"/>
      <c r="K6" s="24"/>
      <c r="L6" s="24"/>
      <c r="M6" s="24"/>
      <c r="N6" s="24"/>
      <c r="O6" s="24"/>
      <c r="P6" s="24"/>
      <c r="Q6" s="24"/>
      <c r="R6" s="24"/>
      <c r="S6" s="24"/>
    </row>
    <row r="7" spans="1:95" s="98" customFormat="1" ht="40.25" customHeight="1" x14ac:dyDescent="0.45">
      <c r="B7" s="314" t="s">
        <v>527</v>
      </c>
      <c r="C7" s="236" t="s">
        <v>501</v>
      </c>
      <c r="D7" s="332" t="s">
        <v>502</v>
      </c>
      <c r="E7" s="333" t="s">
        <v>500</v>
      </c>
      <c r="F7" s="317" t="s">
        <v>525</v>
      </c>
      <c r="G7" s="322" t="s">
        <v>546</v>
      </c>
      <c r="H7" s="277" t="s">
        <v>526</v>
      </c>
      <c r="I7" s="24"/>
      <c r="J7" s="24"/>
      <c r="K7" s="24"/>
      <c r="L7" s="24"/>
      <c r="M7" s="24"/>
      <c r="N7" s="24"/>
      <c r="O7" s="24"/>
      <c r="P7" s="24"/>
      <c r="Q7" s="24"/>
      <c r="R7" s="24"/>
      <c r="S7" s="24"/>
    </row>
    <row r="8" spans="1:95" s="3" customFormat="1" ht="25.25" customHeight="1" x14ac:dyDescent="0.45">
      <c r="B8" s="73" t="s">
        <v>212</v>
      </c>
      <c r="C8" s="323"/>
      <c r="D8" s="334" t="s">
        <v>432</v>
      </c>
      <c r="E8" s="278" t="s">
        <v>432</v>
      </c>
      <c r="F8" s="222">
        <v>1</v>
      </c>
      <c r="G8" s="223" t="s">
        <v>524</v>
      </c>
      <c r="H8" s="321" t="s">
        <v>534</v>
      </c>
      <c r="I8" s="24"/>
      <c r="J8" s="24"/>
      <c r="K8" s="24"/>
      <c r="L8" s="24"/>
      <c r="M8" s="24"/>
      <c r="N8" s="24"/>
      <c r="O8" s="24"/>
      <c r="P8" s="24"/>
      <c r="Q8" s="24"/>
      <c r="R8" s="24"/>
      <c r="S8" s="24"/>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row>
    <row r="9" spans="1:95" s="3" customFormat="1" ht="25.25" customHeight="1" x14ac:dyDescent="0.45">
      <c r="B9" s="73" t="s">
        <v>507</v>
      </c>
      <c r="C9" s="324"/>
      <c r="D9" s="334" t="s">
        <v>432</v>
      </c>
      <c r="E9" s="278" t="s">
        <v>432</v>
      </c>
      <c r="F9" s="222">
        <v>1</v>
      </c>
      <c r="G9" s="223" t="s">
        <v>524</v>
      </c>
      <c r="H9" s="321" t="s">
        <v>534</v>
      </c>
      <c r="I9" s="24"/>
      <c r="J9" s="24"/>
      <c r="K9" s="24"/>
      <c r="L9" s="24"/>
      <c r="M9" s="24"/>
      <c r="N9" s="24"/>
      <c r="O9" s="24"/>
      <c r="P9" s="24"/>
      <c r="Q9" s="24"/>
      <c r="R9" s="24"/>
      <c r="S9" s="24"/>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row>
    <row r="10" spans="1:95" s="7" customFormat="1" ht="37.799999999999997" customHeight="1" x14ac:dyDescent="0.45">
      <c r="B10" s="248" t="s">
        <v>356</v>
      </c>
      <c r="C10" s="324"/>
      <c r="D10" s="334" t="s">
        <v>432</v>
      </c>
      <c r="E10" s="278" t="s">
        <v>432</v>
      </c>
      <c r="F10" s="327">
        <v>1</v>
      </c>
      <c r="G10" s="318" t="s">
        <v>528</v>
      </c>
      <c r="H10" s="321" t="s">
        <v>535</v>
      </c>
      <c r="I10" s="86"/>
      <c r="J10" s="86"/>
      <c r="K10" s="86" t="s">
        <v>113</v>
      </c>
      <c r="L10" s="86"/>
      <c r="M10" s="86"/>
      <c r="N10" s="86"/>
      <c r="O10" s="86"/>
      <c r="P10" s="86"/>
      <c r="Q10" s="86"/>
      <c r="R10" s="86"/>
      <c r="S10" s="86"/>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row>
    <row r="11" spans="1:95" s="7" customFormat="1" ht="33.5" customHeight="1" x14ac:dyDescent="0.45">
      <c r="B11" s="248" t="s">
        <v>357</v>
      </c>
      <c r="C11" s="324"/>
      <c r="D11" s="334" t="s">
        <v>432</v>
      </c>
      <c r="E11" s="278" t="s">
        <v>432</v>
      </c>
      <c r="F11" s="327">
        <v>1</v>
      </c>
      <c r="G11" s="318" t="s">
        <v>528</v>
      </c>
      <c r="H11" s="321" t="s">
        <v>535</v>
      </c>
      <c r="I11" s="86"/>
      <c r="J11" s="86"/>
      <c r="K11" s="86" t="s">
        <v>114</v>
      </c>
      <c r="L11" s="86"/>
      <c r="M11" s="86"/>
      <c r="N11" s="86"/>
      <c r="O11" s="86"/>
      <c r="P11" s="86"/>
      <c r="Q11" s="86"/>
      <c r="R11" s="86"/>
      <c r="S11" s="86"/>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row>
    <row r="12" spans="1:95" s="7" customFormat="1" ht="49.25" customHeight="1" x14ac:dyDescent="0.45">
      <c r="B12" s="249" t="s">
        <v>402</v>
      </c>
      <c r="C12" s="324"/>
      <c r="D12" s="334" t="s">
        <v>432</v>
      </c>
      <c r="E12" s="278" t="s">
        <v>432</v>
      </c>
      <c r="F12" s="327">
        <v>1</v>
      </c>
      <c r="G12" s="318" t="s">
        <v>528</v>
      </c>
      <c r="H12" s="321" t="s">
        <v>535</v>
      </c>
      <c r="I12" s="86"/>
      <c r="J12" s="86"/>
      <c r="K12" s="86" t="s">
        <v>371</v>
      </c>
      <c r="L12" s="86"/>
      <c r="M12" s="86"/>
      <c r="N12" s="86"/>
      <c r="O12" s="86"/>
      <c r="P12" s="86"/>
      <c r="Q12" s="86"/>
      <c r="R12" s="86"/>
      <c r="S12" s="86"/>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row>
    <row r="13" spans="1:95" s="7" customFormat="1" ht="25.25" customHeight="1" x14ac:dyDescent="0.45">
      <c r="B13" s="73" t="s">
        <v>168</v>
      </c>
      <c r="C13" s="324"/>
      <c r="D13" s="334" t="s">
        <v>432</v>
      </c>
      <c r="E13" s="278" t="s">
        <v>432</v>
      </c>
      <c r="F13" s="327">
        <v>1</v>
      </c>
      <c r="G13" s="318" t="s">
        <v>533</v>
      </c>
      <c r="H13" s="321" t="s">
        <v>536</v>
      </c>
      <c r="I13" s="86"/>
      <c r="J13" s="86"/>
      <c r="K13" s="86"/>
      <c r="L13" s="86"/>
      <c r="M13" s="86"/>
      <c r="N13" s="86"/>
      <c r="O13" s="86"/>
      <c r="P13" s="86"/>
      <c r="Q13" s="86"/>
      <c r="R13" s="86"/>
      <c r="S13" s="86"/>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row>
    <row r="14" spans="1:95" s="7" customFormat="1" ht="25.25" customHeight="1" x14ac:dyDescent="0.45">
      <c r="B14" s="73" t="s">
        <v>375</v>
      </c>
      <c r="C14" s="324"/>
      <c r="D14" s="334" t="s">
        <v>432</v>
      </c>
      <c r="E14" s="278" t="s">
        <v>432</v>
      </c>
      <c r="F14" s="327">
        <v>2</v>
      </c>
      <c r="G14" s="318" t="s">
        <v>524</v>
      </c>
      <c r="H14" s="321" t="s">
        <v>537</v>
      </c>
      <c r="I14" s="86"/>
      <c r="J14" s="86"/>
      <c r="K14" s="86"/>
      <c r="L14" s="86"/>
      <c r="M14" s="86"/>
      <c r="N14" s="86"/>
      <c r="O14" s="86"/>
      <c r="P14" s="86"/>
      <c r="Q14" s="86"/>
      <c r="R14" s="86"/>
      <c r="S14" s="86"/>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row>
    <row r="15" spans="1:95" s="7" customFormat="1" ht="25.25" customHeight="1" x14ac:dyDescent="0.45">
      <c r="B15" s="248" t="s">
        <v>159</v>
      </c>
      <c r="C15" s="324"/>
      <c r="D15" s="334" t="s">
        <v>432</v>
      </c>
      <c r="E15" s="278" t="s">
        <v>432</v>
      </c>
      <c r="F15" s="327">
        <v>2</v>
      </c>
      <c r="G15" s="318" t="s">
        <v>524</v>
      </c>
      <c r="H15" s="321" t="s">
        <v>537</v>
      </c>
      <c r="I15" s="86"/>
      <c r="J15" s="86"/>
      <c r="K15" s="86"/>
      <c r="L15" s="86"/>
      <c r="M15" s="86"/>
      <c r="N15" s="86"/>
      <c r="O15" s="86"/>
      <c r="P15" s="86"/>
      <c r="Q15" s="86"/>
      <c r="R15" s="86"/>
      <c r="S15" s="86"/>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row>
    <row r="16" spans="1:95" s="7" customFormat="1" ht="25.25" customHeight="1" x14ac:dyDescent="0.45">
      <c r="B16" s="250" t="s">
        <v>154</v>
      </c>
      <c r="C16" s="324"/>
      <c r="D16" s="334" t="s">
        <v>432</v>
      </c>
      <c r="E16" s="278" t="s">
        <v>432</v>
      </c>
      <c r="F16" s="327">
        <v>2</v>
      </c>
      <c r="G16" s="318" t="s">
        <v>528</v>
      </c>
      <c r="H16" s="321" t="s">
        <v>538</v>
      </c>
      <c r="I16" s="86"/>
      <c r="J16" s="86"/>
      <c r="K16" s="86"/>
      <c r="L16" s="86"/>
      <c r="M16" s="86"/>
      <c r="N16" s="86"/>
      <c r="O16" s="86"/>
      <c r="P16" s="86"/>
      <c r="Q16" s="86"/>
      <c r="R16" s="86"/>
      <c r="S16" s="86"/>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row>
    <row r="17" spans="2:95" s="7" customFormat="1" ht="25.25" customHeight="1" x14ac:dyDescent="0.45">
      <c r="B17" s="248" t="s">
        <v>152</v>
      </c>
      <c r="C17" s="324"/>
      <c r="D17" s="334" t="s">
        <v>432</v>
      </c>
      <c r="E17" s="278" t="s">
        <v>432</v>
      </c>
      <c r="F17" s="327">
        <v>2</v>
      </c>
      <c r="G17" s="318" t="s">
        <v>530</v>
      </c>
      <c r="H17" s="321" t="s">
        <v>539</v>
      </c>
      <c r="I17" s="86"/>
      <c r="J17" s="86"/>
      <c r="K17" s="86"/>
      <c r="L17" s="86"/>
      <c r="M17" s="86"/>
      <c r="N17" s="86"/>
      <c r="O17" s="86"/>
      <c r="P17" s="86"/>
      <c r="Q17" s="86"/>
      <c r="R17" s="86"/>
      <c r="S17" s="86"/>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row>
    <row r="18" spans="2:95" s="7" customFormat="1" ht="37.799999999999997" customHeight="1" x14ac:dyDescent="0.45">
      <c r="B18" s="73" t="s">
        <v>374</v>
      </c>
      <c r="C18" s="324"/>
      <c r="D18" s="334" t="s">
        <v>432</v>
      </c>
      <c r="E18" s="278" t="s">
        <v>432</v>
      </c>
      <c r="F18" s="327">
        <v>2</v>
      </c>
      <c r="G18" s="318" t="s">
        <v>194</v>
      </c>
      <c r="H18" s="321" t="s">
        <v>540</v>
      </c>
      <c r="I18" s="86"/>
      <c r="J18" s="86"/>
      <c r="K18" s="86"/>
      <c r="L18" s="86"/>
      <c r="M18" s="86"/>
      <c r="N18" s="86"/>
      <c r="O18" s="86"/>
      <c r="P18" s="86"/>
      <c r="Q18" s="86"/>
      <c r="R18" s="86"/>
      <c r="S18" s="86"/>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row>
    <row r="19" spans="2:95" s="7" customFormat="1" ht="25.25" customHeight="1" x14ac:dyDescent="0.45">
      <c r="B19" s="73" t="s">
        <v>403</v>
      </c>
      <c r="C19" s="324"/>
      <c r="D19" s="334" t="s">
        <v>432</v>
      </c>
      <c r="E19" s="278" t="s">
        <v>432</v>
      </c>
      <c r="F19" s="327">
        <v>2</v>
      </c>
      <c r="G19" s="318" t="s">
        <v>194</v>
      </c>
      <c r="H19" s="321" t="s">
        <v>540</v>
      </c>
      <c r="I19" s="86"/>
      <c r="J19" s="86"/>
      <c r="K19" s="86"/>
      <c r="L19" s="86"/>
      <c r="M19" s="86"/>
      <c r="N19" s="86"/>
      <c r="O19" s="86"/>
      <c r="P19" s="86"/>
      <c r="Q19" s="86"/>
      <c r="R19" s="86"/>
      <c r="S19" s="86"/>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row>
    <row r="20" spans="2:95" s="7" customFormat="1" ht="37.799999999999997" customHeight="1" x14ac:dyDescent="0.45">
      <c r="B20" s="248" t="s">
        <v>367</v>
      </c>
      <c r="C20" s="324"/>
      <c r="D20" s="334" t="s">
        <v>432</v>
      </c>
      <c r="E20" s="278" t="s">
        <v>432</v>
      </c>
      <c r="F20" s="327">
        <v>2</v>
      </c>
      <c r="G20" s="318" t="s">
        <v>194</v>
      </c>
      <c r="H20" s="321" t="s">
        <v>540</v>
      </c>
      <c r="I20" s="86"/>
      <c r="J20" s="86"/>
      <c r="K20" s="86"/>
      <c r="L20" s="86"/>
      <c r="M20" s="86"/>
      <c r="N20" s="86"/>
      <c r="O20" s="86"/>
      <c r="P20" s="86"/>
      <c r="Q20" s="86"/>
      <c r="R20" s="86"/>
      <c r="S20" s="86"/>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row>
    <row r="21" spans="2:95" s="7" customFormat="1" ht="37.799999999999997" customHeight="1" x14ac:dyDescent="0.45">
      <c r="B21" s="248" t="s">
        <v>370</v>
      </c>
      <c r="C21" s="324"/>
      <c r="D21" s="334" t="s">
        <v>432</v>
      </c>
      <c r="E21" s="278" t="s">
        <v>432</v>
      </c>
      <c r="F21" s="327">
        <v>2</v>
      </c>
      <c r="G21" s="318" t="s">
        <v>194</v>
      </c>
      <c r="H21" s="321" t="s">
        <v>540</v>
      </c>
      <c r="I21" s="86"/>
      <c r="J21" s="86"/>
      <c r="K21" s="86"/>
      <c r="L21" s="86"/>
      <c r="M21" s="86"/>
      <c r="N21" s="86"/>
      <c r="O21" s="86"/>
      <c r="P21" s="86"/>
      <c r="Q21" s="86"/>
      <c r="R21" s="86"/>
      <c r="S21" s="86"/>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row>
    <row r="22" spans="2:95" s="7" customFormat="1" ht="37.799999999999997" customHeight="1" x14ac:dyDescent="0.45">
      <c r="B22" s="73" t="s">
        <v>376</v>
      </c>
      <c r="C22" s="324"/>
      <c r="D22" s="334" t="s">
        <v>432</v>
      </c>
      <c r="E22" s="278" t="s">
        <v>432</v>
      </c>
      <c r="F22" s="327">
        <v>2</v>
      </c>
      <c r="G22" s="318" t="s">
        <v>194</v>
      </c>
      <c r="H22" s="321" t="s">
        <v>540</v>
      </c>
      <c r="I22" s="86"/>
      <c r="J22" s="86"/>
      <c r="K22" s="86"/>
      <c r="L22" s="86"/>
      <c r="M22" s="86"/>
      <c r="N22" s="86"/>
      <c r="O22" s="86"/>
      <c r="P22" s="86"/>
      <c r="Q22" s="86"/>
      <c r="R22" s="86"/>
      <c r="S22" s="86"/>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row>
    <row r="23" spans="2:95" s="7" customFormat="1" ht="37.799999999999997" customHeight="1" x14ac:dyDescent="0.45">
      <c r="B23" s="248" t="s">
        <v>377</v>
      </c>
      <c r="C23" s="324"/>
      <c r="D23" s="335"/>
      <c r="E23" s="278" t="s">
        <v>432</v>
      </c>
      <c r="F23" s="327">
        <v>2</v>
      </c>
      <c r="G23" s="318" t="s">
        <v>194</v>
      </c>
      <c r="H23" s="321" t="s">
        <v>540</v>
      </c>
      <c r="I23" s="86"/>
      <c r="J23" s="86"/>
      <c r="K23" s="86"/>
      <c r="L23" s="86"/>
      <c r="M23" s="86"/>
      <c r="N23" s="86"/>
      <c r="O23" s="86"/>
      <c r="P23" s="86"/>
      <c r="Q23" s="86"/>
      <c r="R23" s="86"/>
      <c r="S23" s="86"/>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row>
    <row r="24" spans="2:95" s="7" customFormat="1" ht="37.799999999999997" customHeight="1" x14ac:dyDescent="0.45">
      <c r="B24" s="249" t="s">
        <v>155</v>
      </c>
      <c r="C24" s="324"/>
      <c r="D24" s="334" t="s">
        <v>432</v>
      </c>
      <c r="E24" s="278" t="s">
        <v>432</v>
      </c>
      <c r="F24" s="327">
        <v>2</v>
      </c>
      <c r="G24" s="318" t="s">
        <v>194</v>
      </c>
      <c r="H24" s="321" t="s">
        <v>540</v>
      </c>
      <c r="I24" s="86"/>
      <c r="J24" s="86"/>
      <c r="K24" s="86"/>
      <c r="L24" s="86"/>
      <c r="M24" s="86"/>
      <c r="N24" s="86"/>
      <c r="O24" s="86"/>
      <c r="P24" s="86"/>
      <c r="Q24" s="86"/>
      <c r="R24" s="86"/>
      <c r="S24" s="86"/>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row>
    <row r="25" spans="2:95" s="7" customFormat="1" ht="25.25" customHeight="1" x14ac:dyDescent="0.45">
      <c r="B25" s="316" t="s">
        <v>433</v>
      </c>
      <c r="C25" s="325"/>
      <c r="D25" s="336"/>
      <c r="E25" s="337" t="s">
        <v>432</v>
      </c>
      <c r="F25" s="328">
        <v>2</v>
      </c>
      <c r="G25" s="319" t="s">
        <v>531</v>
      </c>
      <c r="H25" s="321" t="s">
        <v>541</v>
      </c>
      <c r="I25" s="86"/>
      <c r="J25" s="86"/>
      <c r="K25" s="86"/>
      <c r="L25" s="86"/>
      <c r="M25" s="86"/>
      <c r="N25" s="86"/>
      <c r="O25" s="86"/>
      <c r="P25" s="86"/>
      <c r="Q25" s="86"/>
      <c r="R25" s="86"/>
      <c r="S25" s="86"/>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row>
    <row r="26" spans="2:95" s="7" customFormat="1" ht="25.25" customHeight="1" x14ac:dyDescent="0.45">
      <c r="B26" s="73" t="s">
        <v>157</v>
      </c>
      <c r="C26" s="324"/>
      <c r="D26" s="334" t="s">
        <v>432</v>
      </c>
      <c r="E26" s="278" t="s">
        <v>432</v>
      </c>
      <c r="F26" s="327">
        <v>2</v>
      </c>
      <c r="G26" s="318" t="s">
        <v>532</v>
      </c>
      <c r="H26" s="321" t="s">
        <v>577</v>
      </c>
      <c r="I26" s="86"/>
      <c r="J26" s="86"/>
      <c r="K26" s="86"/>
      <c r="L26" s="86"/>
      <c r="M26" s="86"/>
      <c r="N26" s="86"/>
      <c r="O26" s="86"/>
      <c r="P26" s="86"/>
      <c r="Q26" s="86"/>
      <c r="R26" s="86"/>
      <c r="S26" s="86"/>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row>
    <row r="27" spans="2:95" s="7" customFormat="1" ht="25.25" customHeight="1" x14ac:dyDescent="0.45">
      <c r="B27" s="248" t="s">
        <v>158</v>
      </c>
      <c r="C27" s="324"/>
      <c r="D27" s="334"/>
      <c r="E27" s="278"/>
      <c r="F27" s="327">
        <v>2</v>
      </c>
      <c r="G27" s="318" t="s">
        <v>532</v>
      </c>
      <c r="H27" s="321" t="s">
        <v>577</v>
      </c>
      <c r="I27" s="86"/>
      <c r="J27" s="86"/>
      <c r="K27" s="86"/>
      <c r="L27" s="86"/>
      <c r="M27" s="86"/>
      <c r="N27" s="86"/>
      <c r="O27" s="86"/>
      <c r="P27" s="86"/>
      <c r="Q27" s="86"/>
      <c r="R27" s="86"/>
      <c r="S27" s="86"/>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row>
    <row r="28" spans="2:95" s="7" customFormat="1" ht="25.25" customHeight="1" x14ac:dyDescent="0.45">
      <c r="B28" s="73" t="s">
        <v>169</v>
      </c>
      <c r="C28" s="324"/>
      <c r="D28" s="334" t="s">
        <v>432</v>
      </c>
      <c r="E28" s="278" t="s">
        <v>432</v>
      </c>
      <c r="F28" s="327">
        <v>2</v>
      </c>
      <c r="G28" s="318" t="s">
        <v>532</v>
      </c>
      <c r="H28" s="321" t="s">
        <v>577</v>
      </c>
      <c r="I28" s="86"/>
      <c r="J28" s="86"/>
      <c r="K28" s="86"/>
      <c r="L28" s="86"/>
      <c r="M28" s="86"/>
      <c r="N28" s="86"/>
      <c r="O28" s="86"/>
      <c r="P28" s="86"/>
      <c r="Q28" s="86"/>
      <c r="R28" s="86"/>
      <c r="S28" s="86"/>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c r="CA28" s="114"/>
      <c r="CB28" s="114"/>
      <c r="CC28" s="114"/>
      <c r="CD28" s="114"/>
      <c r="CE28" s="114"/>
      <c r="CF28" s="114"/>
      <c r="CG28" s="114"/>
      <c r="CH28" s="114"/>
      <c r="CI28" s="114"/>
      <c r="CJ28" s="114"/>
      <c r="CK28" s="114"/>
      <c r="CL28" s="114"/>
      <c r="CM28" s="114"/>
      <c r="CN28" s="114"/>
      <c r="CO28" s="114"/>
      <c r="CP28" s="114"/>
      <c r="CQ28" s="114"/>
    </row>
    <row r="29" spans="2:95" s="7" customFormat="1" ht="25.25" customHeight="1" x14ac:dyDescent="0.45">
      <c r="B29" s="73" t="s">
        <v>153</v>
      </c>
      <c r="C29" s="324"/>
      <c r="D29" s="334" t="s">
        <v>432</v>
      </c>
      <c r="E29" s="278" t="s">
        <v>432</v>
      </c>
      <c r="F29" s="327">
        <v>2</v>
      </c>
      <c r="G29" s="318" t="s">
        <v>532</v>
      </c>
      <c r="H29" s="321" t="s">
        <v>577</v>
      </c>
      <c r="I29" s="86"/>
      <c r="J29" s="86"/>
      <c r="K29" s="86"/>
      <c r="L29" s="86"/>
      <c r="M29" s="86"/>
      <c r="N29" s="86"/>
      <c r="O29" s="86"/>
      <c r="P29" s="86"/>
      <c r="Q29" s="86"/>
      <c r="R29" s="86"/>
      <c r="S29" s="86"/>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c r="CA29" s="114"/>
      <c r="CB29" s="114"/>
      <c r="CC29" s="114"/>
      <c r="CD29" s="114"/>
      <c r="CE29" s="114"/>
      <c r="CF29" s="114"/>
      <c r="CG29" s="114"/>
      <c r="CH29" s="114"/>
      <c r="CI29" s="114"/>
      <c r="CJ29" s="114"/>
      <c r="CK29" s="114"/>
      <c r="CL29" s="114"/>
      <c r="CM29" s="114"/>
      <c r="CN29" s="114"/>
      <c r="CO29" s="114"/>
      <c r="CP29" s="114"/>
      <c r="CQ29" s="114"/>
    </row>
    <row r="30" spans="2:95" s="7" customFormat="1" ht="25.25" customHeight="1" x14ac:dyDescent="0.45">
      <c r="B30" s="249" t="s">
        <v>505</v>
      </c>
      <c r="C30" s="324"/>
      <c r="D30" s="335"/>
      <c r="E30" s="278" t="s">
        <v>432</v>
      </c>
      <c r="F30" s="327">
        <v>2</v>
      </c>
      <c r="G30" s="318" t="s">
        <v>532</v>
      </c>
      <c r="H30" s="321" t="s">
        <v>577</v>
      </c>
      <c r="I30" s="86"/>
      <c r="J30" s="86"/>
      <c r="K30" s="86"/>
      <c r="L30" s="86"/>
      <c r="M30" s="86"/>
      <c r="N30" s="86"/>
      <c r="O30" s="86"/>
      <c r="P30" s="86"/>
      <c r="Q30" s="86"/>
      <c r="R30" s="86"/>
      <c r="S30" s="86"/>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c r="CA30" s="114"/>
      <c r="CB30" s="114"/>
      <c r="CC30" s="114"/>
      <c r="CD30" s="114"/>
      <c r="CE30" s="114"/>
      <c r="CF30" s="114"/>
      <c r="CG30" s="114"/>
      <c r="CH30" s="114"/>
      <c r="CI30" s="114"/>
      <c r="CJ30" s="114"/>
      <c r="CK30" s="114"/>
      <c r="CL30" s="114"/>
      <c r="CM30" s="114"/>
      <c r="CN30" s="114"/>
      <c r="CO30" s="114"/>
      <c r="CP30" s="114"/>
      <c r="CQ30" s="114"/>
    </row>
    <row r="31" spans="2:95" s="7" customFormat="1" ht="27" customHeight="1" x14ac:dyDescent="0.45">
      <c r="B31" s="315" t="s">
        <v>504</v>
      </c>
      <c r="C31" s="326"/>
      <c r="D31" s="338" t="s">
        <v>432</v>
      </c>
      <c r="E31" s="339"/>
      <c r="F31" s="329">
        <v>2</v>
      </c>
      <c r="G31" s="320" t="s">
        <v>532</v>
      </c>
      <c r="H31" s="321" t="s">
        <v>577</v>
      </c>
      <c r="I31" s="86"/>
      <c r="J31" s="86"/>
      <c r="K31" s="86"/>
      <c r="L31" s="86"/>
      <c r="M31" s="86"/>
      <c r="N31" s="86"/>
      <c r="O31" s="86"/>
      <c r="P31" s="86"/>
      <c r="Q31" s="86"/>
      <c r="R31" s="86"/>
      <c r="S31" s="86"/>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114"/>
      <c r="CJ31" s="114"/>
      <c r="CK31" s="114"/>
      <c r="CL31" s="114"/>
      <c r="CM31" s="114"/>
      <c r="CN31" s="114"/>
      <c r="CO31" s="114"/>
      <c r="CP31" s="114"/>
      <c r="CQ31" s="114"/>
    </row>
    <row r="32" spans="2:95" s="7" customFormat="1" ht="25.25" customHeight="1" x14ac:dyDescent="0.45">
      <c r="B32" s="249" t="s">
        <v>391</v>
      </c>
      <c r="C32" s="324"/>
      <c r="D32" s="334" t="s">
        <v>432</v>
      </c>
      <c r="E32" s="278" t="s">
        <v>432</v>
      </c>
      <c r="F32" s="327">
        <v>2</v>
      </c>
      <c r="G32" s="318" t="s">
        <v>532</v>
      </c>
      <c r="H32" s="321" t="s">
        <v>577</v>
      </c>
      <c r="I32" s="86"/>
      <c r="J32" s="86"/>
      <c r="K32" s="86"/>
      <c r="L32" s="86"/>
      <c r="M32" s="86"/>
      <c r="N32" s="86"/>
      <c r="O32" s="86"/>
      <c r="P32" s="86"/>
      <c r="Q32" s="86"/>
      <c r="R32" s="86"/>
      <c r="S32" s="86"/>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row>
    <row r="33" spans="2:95" s="7" customFormat="1" ht="25.25" customHeight="1" x14ac:dyDescent="0.45">
      <c r="B33" s="249" t="s">
        <v>384</v>
      </c>
      <c r="C33" s="324"/>
      <c r="D33" s="334"/>
      <c r="E33" s="278"/>
      <c r="F33" s="327">
        <v>2</v>
      </c>
      <c r="G33" s="318" t="s">
        <v>532</v>
      </c>
      <c r="H33" s="321" t="s">
        <v>577</v>
      </c>
      <c r="I33" s="86"/>
      <c r="J33" s="86"/>
      <c r="K33" s="86"/>
      <c r="L33" s="86"/>
      <c r="M33" s="86"/>
      <c r="N33" s="86"/>
      <c r="O33" s="86"/>
      <c r="P33" s="86"/>
      <c r="Q33" s="86"/>
      <c r="R33" s="86"/>
      <c r="S33" s="86"/>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row>
    <row r="34" spans="2:95" s="7" customFormat="1" ht="25.25" customHeight="1" x14ac:dyDescent="0.45">
      <c r="B34" s="248" t="s">
        <v>156</v>
      </c>
      <c r="C34" s="324"/>
      <c r="D34" s="334" t="s">
        <v>432</v>
      </c>
      <c r="E34" s="278" t="s">
        <v>432</v>
      </c>
      <c r="F34" s="327">
        <v>2</v>
      </c>
      <c r="G34" s="318" t="s">
        <v>529</v>
      </c>
      <c r="H34" s="321" t="s">
        <v>542</v>
      </c>
      <c r="I34" s="86"/>
      <c r="J34" s="86"/>
      <c r="K34" s="86"/>
      <c r="L34" s="86"/>
      <c r="M34" s="86"/>
      <c r="N34" s="86"/>
      <c r="O34" s="86"/>
      <c r="P34" s="86"/>
      <c r="Q34" s="86"/>
      <c r="R34" s="86"/>
      <c r="S34" s="86"/>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row>
    <row r="35" spans="2:95" s="7" customFormat="1" ht="25.25" customHeight="1" x14ac:dyDescent="0.45">
      <c r="B35" s="248" t="s">
        <v>373</v>
      </c>
      <c r="C35" s="324"/>
      <c r="D35" s="334" t="s">
        <v>432</v>
      </c>
      <c r="E35" s="278" t="s">
        <v>432</v>
      </c>
      <c r="F35" s="327">
        <v>2</v>
      </c>
      <c r="G35" s="318" t="s">
        <v>529</v>
      </c>
      <c r="H35" s="321" t="s">
        <v>542</v>
      </c>
      <c r="I35" s="86"/>
      <c r="J35" s="86"/>
      <c r="K35" s="86"/>
      <c r="L35" s="86"/>
      <c r="M35" s="86"/>
      <c r="N35" s="86"/>
      <c r="O35" s="86"/>
      <c r="P35" s="86"/>
      <c r="Q35" s="86"/>
      <c r="R35" s="86"/>
      <c r="S35" s="86"/>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row>
    <row r="36" spans="2:95" s="7" customFormat="1" ht="57.95" customHeight="1" x14ac:dyDescent="0.45">
      <c r="B36" s="249" t="s">
        <v>385</v>
      </c>
      <c r="C36" s="324"/>
      <c r="D36" s="334" t="s">
        <v>432</v>
      </c>
      <c r="E36" s="278" t="s">
        <v>432</v>
      </c>
      <c r="F36" s="327">
        <v>3</v>
      </c>
      <c r="G36" s="318" t="s">
        <v>524</v>
      </c>
      <c r="H36" s="321" t="s">
        <v>543</v>
      </c>
      <c r="I36" s="86"/>
      <c r="J36" s="86"/>
      <c r="K36" s="86"/>
      <c r="L36" s="86"/>
      <c r="M36" s="86"/>
      <c r="N36" s="86"/>
      <c r="O36" s="86"/>
      <c r="P36" s="86"/>
      <c r="Q36" s="86"/>
      <c r="R36" s="86"/>
      <c r="S36" s="86"/>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row>
    <row r="37" spans="2:95" s="7" customFormat="1" ht="65.75" customHeight="1" x14ac:dyDescent="0.45">
      <c r="B37" s="249" t="s">
        <v>364</v>
      </c>
      <c r="C37" s="324"/>
      <c r="D37" s="334" t="s">
        <v>432</v>
      </c>
      <c r="E37" s="278" t="s">
        <v>432</v>
      </c>
      <c r="F37" s="222">
        <v>3</v>
      </c>
      <c r="G37" s="223" t="s">
        <v>524</v>
      </c>
      <c r="H37" s="321" t="s">
        <v>543</v>
      </c>
      <c r="I37" s="86"/>
      <c r="J37" s="86"/>
      <c r="K37" s="86"/>
      <c r="L37" s="86"/>
      <c r="M37" s="86"/>
      <c r="N37" s="86"/>
      <c r="O37" s="86"/>
      <c r="P37" s="86"/>
      <c r="Q37" s="86"/>
      <c r="R37" s="86"/>
      <c r="S37" s="86"/>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row>
    <row r="38" spans="2:95" s="7" customFormat="1" ht="37.799999999999997" customHeight="1" x14ac:dyDescent="0.45">
      <c r="B38" s="249" t="s">
        <v>366</v>
      </c>
      <c r="C38" s="324"/>
      <c r="D38" s="334" t="s">
        <v>432</v>
      </c>
      <c r="E38" s="278" t="s">
        <v>432</v>
      </c>
      <c r="F38" s="222">
        <v>3</v>
      </c>
      <c r="G38" s="223" t="s">
        <v>524</v>
      </c>
      <c r="H38" s="321" t="s">
        <v>543</v>
      </c>
      <c r="I38" s="86"/>
      <c r="J38" s="86"/>
      <c r="K38" s="86"/>
      <c r="L38" s="86"/>
      <c r="M38" s="86"/>
      <c r="N38" s="86"/>
      <c r="O38" s="86"/>
      <c r="P38" s="86"/>
      <c r="Q38" s="86"/>
      <c r="R38" s="86"/>
      <c r="S38" s="86"/>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row>
    <row r="39" spans="2:95" s="7" customFormat="1" ht="48.6" customHeight="1" x14ac:dyDescent="0.45">
      <c r="B39" s="73" t="s">
        <v>369</v>
      </c>
      <c r="C39" s="324"/>
      <c r="D39" s="334" t="s">
        <v>432</v>
      </c>
      <c r="E39" s="278" t="s">
        <v>432</v>
      </c>
      <c r="F39" s="222">
        <v>3</v>
      </c>
      <c r="G39" s="223" t="s">
        <v>524</v>
      </c>
      <c r="H39" s="321" t="s">
        <v>543</v>
      </c>
      <c r="I39" s="86"/>
      <c r="J39" s="86"/>
      <c r="K39" s="86"/>
      <c r="L39" s="86"/>
      <c r="M39" s="86"/>
      <c r="N39" s="86"/>
      <c r="O39" s="86"/>
      <c r="P39" s="86"/>
      <c r="Q39" s="86"/>
      <c r="R39" s="86"/>
      <c r="S39" s="86"/>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row>
    <row r="40" spans="2:95" s="7" customFormat="1" ht="37.799999999999997" customHeight="1" x14ac:dyDescent="0.45">
      <c r="B40" s="73" t="s">
        <v>355</v>
      </c>
      <c r="C40" s="324"/>
      <c r="D40" s="334" t="s">
        <v>432</v>
      </c>
      <c r="E40" s="278" t="s">
        <v>432</v>
      </c>
      <c r="F40" s="327">
        <v>3</v>
      </c>
      <c r="G40" s="318" t="s">
        <v>528</v>
      </c>
      <c r="H40" s="321" t="s">
        <v>544</v>
      </c>
      <c r="I40" s="86"/>
      <c r="J40" s="86"/>
      <c r="K40" s="86"/>
      <c r="L40" s="86"/>
      <c r="M40" s="86"/>
      <c r="N40" s="86"/>
      <c r="O40" s="86"/>
      <c r="P40" s="86"/>
      <c r="Q40" s="86"/>
      <c r="R40" s="86"/>
      <c r="S40" s="86"/>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4"/>
      <c r="CG40" s="114"/>
      <c r="CH40" s="114"/>
      <c r="CI40" s="114"/>
      <c r="CJ40" s="114"/>
      <c r="CK40" s="114"/>
      <c r="CL40" s="114"/>
      <c r="CM40" s="114"/>
      <c r="CN40" s="114"/>
      <c r="CO40" s="114"/>
      <c r="CP40" s="114"/>
      <c r="CQ40" s="114"/>
    </row>
    <row r="41" spans="2:95" s="7" customFormat="1" ht="25.25" customHeight="1" x14ac:dyDescent="0.45">
      <c r="B41" s="73" t="s">
        <v>382</v>
      </c>
      <c r="C41" s="324"/>
      <c r="D41" s="334"/>
      <c r="E41" s="278"/>
      <c r="F41" s="327">
        <v>3</v>
      </c>
      <c r="G41" s="318" t="s">
        <v>533</v>
      </c>
      <c r="H41" s="321" t="s">
        <v>545</v>
      </c>
      <c r="I41" s="86"/>
      <c r="J41" s="86"/>
      <c r="K41" s="86"/>
      <c r="L41" s="86"/>
      <c r="M41" s="86"/>
      <c r="N41" s="86"/>
      <c r="O41" s="86"/>
      <c r="P41" s="86"/>
      <c r="Q41" s="86"/>
      <c r="R41" s="86"/>
      <c r="S41" s="86"/>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row>
    <row r="42" spans="2:95" s="7" customFormat="1" ht="25.25" customHeight="1" x14ac:dyDescent="0.45">
      <c r="B42" s="73" t="s">
        <v>378</v>
      </c>
      <c r="C42" s="324"/>
      <c r="D42" s="334"/>
      <c r="E42" s="278"/>
      <c r="F42" s="327">
        <v>3</v>
      </c>
      <c r="G42" s="318" t="s">
        <v>533</v>
      </c>
      <c r="H42" s="321" t="s">
        <v>545</v>
      </c>
      <c r="I42" s="86"/>
      <c r="J42" s="86"/>
      <c r="K42" s="86"/>
      <c r="L42" s="86"/>
      <c r="M42" s="86"/>
      <c r="N42" s="86"/>
      <c r="O42" s="86"/>
      <c r="P42" s="86"/>
      <c r="Q42" s="86"/>
      <c r="R42" s="86"/>
      <c r="S42" s="86"/>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row>
    <row r="43" spans="2:95" s="7" customFormat="1" ht="25.25" customHeight="1" x14ac:dyDescent="0.45">
      <c r="B43" s="73" t="s">
        <v>380</v>
      </c>
      <c r="C43" s="324"/>
      <c r="D43" s="334"/>
      <c r="E43" s="278"/>
      <c r="F43" s="327">
        <v>3</v>
      </c>
      <c r="G43" s="318" t="s">
        <v>533</v>
      </c>
      <c r="H43" s="321" t="s">
        <v>545</v>
      </c>
      <c r="I43" s="86"/>
      <c r="J43" s="86"/>
      <c r="K43" s="86"/>
      <c r="L43" s="86"/>
      <c r="M43" s="86"/>
      <c r="N43" s="86"/>
      <c r="O43" s="86"/>
      <c r="P43" s="86"/>
      <c r="Q43" s="86"/>
      <c r="R43" s="86"/>
      <c r="S43" s="86"/>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row>
    <row r="44" spans="2:95" s="7" customFormat="1" ht="25.25" customHeight="1" x14ac:dyDescent="0.45">
      <c r="B44" s="73" t="s">
        <v>381</v>
      </c>
      <c r="C44" s="324"/>
      <c r="D44" s="334"/>
      <c r="E44" s="278"/>
      <c r="F44" s="327">
        <v>3</v>
      </c>
      <c r="G44" s="318" t="s">
        <v>533</v>
      </c>
      <c r="H44" s="321" t="s">
        <v>545</v>
      </c>
      <c r="I44" s="86"/>
      <c r="J44" s="86"/>
      <c r="K44" s="86"/>
      <c r="L44" s="86"/>
      <c r="M44" s="86"/>
      <c r="N44" s="86"/>
      <c r="O44" s="86"/>
      <c r="P44" s="86"/>
      <c r="Q44" s="86"/>
      <c r="R44" s="86"/>
      <c r="S44" s="86"/>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c r="CA44" s="114"/>
      <c r="CB44" s="114"/>
      <c r="CC44" s="114"/>
      <c r="CD44" s="114"/>
      <c r="CE44" s="114"/>
      <c r="CF44" s="114"/>
      <c r="CG44" s="114"/>
      <c r="CH44" s="114"/>
      <c r="CI44" s="114"/>
      <c r="CJ44" s="114"/>
      <c r="CK44" s="114"/>
      <c r="CL44" s="114"/>
      <c r="CM44" s="114"/>
      <c r="CN44" s="114"/>
      <c r="CO44" s="114"/>
      <c r="CP44" s="114"/>
      <c r="CQ44" s="114"/>
    </row>
    <row r="45" spans="2:95" s="3" customFormat="1" ht="25.25" customHeight="1" x14ac:dyDescent="0.45">
      <c r="B45" s="73" t="s">
        <v>379</v>
      </c>
      <c r="C45" s="324"/>
      <c r="D45" s="334"/>
      <c r="E45" s="278"/>
      <c r="F45" s="327">
        <v>3</v>
      </c>
      <c r="G45" s="318" t="s">
        <v>533</v>
      </c>
      <c r="H45" s="321" t="s">
        <v>545</v>
      </c>
      <c r="I45" s="24"/>
      <c r="J45" s="24"/>
      <c r="K45" s="24"/>
      <c r="L45" s="24"/>
      <c r="M45" s="24"/>
      <c r="N45" s="24"/>
      <c r="O45" s="24"/>
      <c r="P45" s="24"/>
      <c r="Q45" s="24"/>
      <c r="R45" s="24"/>
      <c r="S45" s="24"/>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row>
    <row r="46" spans="2:95" s="3" customFormat="1" ht="25.25" customHeight="1" x14ac:dyDescent="0.45">
      <c r="B46" s="73" t="s">
        <v>362</v>
      </c>
      <c r="C46" s="324"/>
      <c r="D46" s="334"/>
      <c r="E46" s="278"/>
      <c r="F46" s="327">
        <v>3</v>
      </c>
      <c r="G46" s="318" t="s">
        <v>533</v>
      </c>
      <c r="H46" s="321" t="s">
        <v>545</v>
      </c>
      <c r="I46" s="24"/>
      <c r="J46" s="24"/>
      <c r="K46" s="24"/>
      <c r="L46" s="24"/>
      <c r="M46" s="24"/>
      <c r="N46" s="24"/>
      <c r="O46" s="24"/>
      <c r="P46" s="24"/>
      <c r="Q46" s="24"/>
      <c r="R46" s="24"/>
      <c r="S46" s="24"/>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c r="CP46" s="98"/>
      <c r="CQ46" s="98"/>
    </row>
    <row r="47" spans="2:95" s="3" customFormat="1" ht="25.25" customHeight="1" thickBot="1" x14ac:dyDescent="0.5">
      <c r="B47" s="249" t="s">
        <v>383</v>
      </c>
      <c r="C47" s="324"/>
      <c r="D47" s="340"/>
      <c r="E47" s="279" t="s">
        <v>432</v>
      </c>
      <c r="F47" s="327">
        <v>3</v>
      </c>
      <c r="G47" s="318" t="s">
        <v>533</v>
      </c>
      <c r="H47" s="321" t="s">
        <v>545</v>
      </c>
      <c r="I47" s="24"/>
      <c r="J47" s="24"/>
      <c r="K47" s="24"/>
      <c r="L47" s="24"/>
      <c r="M47" s="24"/>
      <c r="N47" s="24"/>
      <c r="O47" s="24"/>
      <c r="P47" s="24"/>
      <c r="Q47" s="24"/>
      <c r="R47" s="24"/>
      <c r="S47" s="24"/>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8"/>
      <c r="CL47" s="98"/>
      <c r="CM47" s="98"/>
      <c r="CN47" s="98"/>
      <c r="CO47" s="98"/>
      <c r="CP47" s="98"/>
      <c r="CQ47" s="98"/>
    </row>
    <row r="48" spans="2:95" x14ac:dyDescent="0.45">
      <c r="C48" s="92"/>
      <c r="D48" s="17"/>
      <c r="S48" s="15"/>
    </row>
  </sheetData>
  <sheetProtection algorithmName="SHA-512" hashValue="cppNn6RP1+YvPOFTaRMO1POuBxmxxataryWAcB0o4/SSdi0RaVZOcSfHXlAw3MBkQ/P9eMAT0k0JDdWilGJIKA==" saltValue="rKf9ACEPVjphi6jqjtlLPQ==" spinCount="100000" sheet="1" objects="1" scenarios="1"/>
  <mergeCells count="2">
    <mergeCell ref="C3:E3"/>
    <mergeCell ref="C4:E4"/>
  </mergeCells>
  <dataValidations count="1">
    <dataValidation type="list" allowBlank="1" showInputMessage="1" showErrorMessage="1" sqref="C9:C47" xr:uid="{33B70722-289E-4216-8C00-6670319356CA}">
      <formula1>$K$10:$K$12</formula1>
    </dataValidation>
  </dataValidations>
  <pageMargins left="0.7" right="0.7" top="0.7" bottom="0.75" header="0.3" footer="0.3"/>
  <pageSetup scale="63" fitToHeight="0" orientation="portrait" r:id="rId1"/>
  <headerFooter>
    <oddHeader xml:space="preserve">&amp;LHOME ARP Application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7F507-329D-40AB-9265-1829F91AA42A}">
  <sheetPr codeName="Sheet4">
    <tabColor theme="8" tint="0.79998168889431442"/>
  </sheetPr>
  <dimension ref="A1:BJ107"/>
  <sheetViews>
    <sheetView showGridLines="0" zoomScaleNormal="100" workbookViewId="0">
      <selection activeCell="B9" sqref="B9:C9"/>
    </sheetView>
  </sheetViews>
  <sheetFormatPr defaultRowHeight="14.25" x14ac:dyDescent="0.45"/>
  <cols>
    <col min="1" max="1" width="55.46484375" style="14" customWidth="1"/>
    <col min="2" max="2" width="42" style="33" customWidth="1"/>
    <col min="3" max="3" width="19.53125" style="33" customWidth="1"/>
    <col min="4" max="12" width="8.86328125" style="14"/>
    <col min="13" max="13" width="8.86328125" style="15"/>
    <col min="14" max="14" width="0" style="15" hidden="1" customWidth="1"/>
    <col min="15" max="62" width="8.86328125" style="15"/>
  </cols>
  <sheetData>
    <row r="1" spans="1:62" s="93" customFormat="1" ht="50.45" customHeight="1" x14ac:dyDescent="0.45">
      <c r="A1" s="240"/>
      <c r="B1" s="242" t="s">
        <v>435</v>
      </c>
      <c r="C1" s="241"/>
      <c r="D1" s="14"/>
      <c r="E1" s="14"/>
      <c r="F1" s="14"/>
      <c r="G1" s="14"/>
      <c r="H1" s="14"/>
      <c r="I1" s="14"/>
      <c r="J1" s="14"/>
      <c r="K1" s="14"/>
      <c r="L1" s="14"/>
      <c r="M1" s="14"/>
      <c r="N1" s="14"/>
      <c r="O1" s="14"/>
      <c r="P1" s="14"/>
      <c r="Q1" s="14"/>
      <c r="R1" s="14"/>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row>
    <row r="2" spans="1:62" s="93" customFormat="1" x14ac:dyDescent="0.45">
      <c r="A2" s="14"/>
      <c r="B2" s="33"/>
      <c r="C2" s="33"/>
      <c r="D2" s="14"/>
      <c r="E2" s="14"/>
      <c r="F2" s="14"/>
      <c r="G2" s="14"/>
      <c r="H2" s="14"/>
      <c r="I2" s="14"/>
      <c r="J2" s="14"/>
      <c r="K2" s="14"/>
      <c r="L2" s="14"/>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row>
    <row r="3" spans="1:62" s="93" customFormat="1" ht="22.25" customHeight="1" x14ac:dyDescent="0.45">
      <c r="A3" s="14" t="s">
        <v>165</v>
      </c>
      <c r="B3" s="377" t="str">
        <f>IF('2 Checklist'!C3=0,"",'2 Checklist'!C3)</f>
        <v/>
      </c>
      <c r="C3" s="33"/>
      <c r="D3" s="14"/>
      <c r="E3" s="14"/>
      <c r="F3" s="14"/>
      <c r="G3" s="14"/>
      <c r="H3" s="14"/>
      <c r="I3" s="14"/>
      <c r="J3" s="14"/>
      <c r="K3" s="14"/>
      <c r="L3" s="14"/>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row>
    <row r="4" spans="1:62" s="93" customFormat="1" ht="22.25" customHeight="1" x14ac:dyDescent="0.45">
      <c r="A4" s="14" t="s">
        <v>17</v>
      </c>
      <c r="B4" s="377" t="str">
        <f>IF('1 Cover page'!D25=0,"",'1 Cover page'!D25)</f>
        <v/>
      </c>
      <c r="C4" s="33"/>
      <c r="D4" s="14"/>
      <c r="E4" s="14"/>
      <c r="F4" s="14"/>
      <c r="G4" s="14"/>
      <c r="H4" s="14"/>
      <c r="I4" s="14"/>
      <c r="J4" s="14"/>
      <c r="K4" s="14"/>
      <c r="L4" s="14"/>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row>
    <row r="5" spans="1:62" s="93" customFormat="1" x14ac:dyDescent="0.45">
      <c r="A5" s="14"/>
      <c r="B5" s="34"/>
      <c r="C5" s="33"/>
      <c r="D5" s="14"/>
      <c r="E5" s="14"/>
      <c r="F5" s="14"/>
      <c r="G5" s="14"/>
      <c r="H5" s="14"/>
      <c r="I5" s="14"/>
      <c r="J5" s="14"/>
      <c r="K5" s="14"/>
      <c r="L5" s="14"/>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row>
    <row r="6" spans="1:62" s="85" customFormat="1" ht="15.75" x14ac:dyDescent="0.45">
      <c r="A6" s="404" t="s">
        <v>139</v>
      </c>
      <c r="B6" s="404"/>
      <c r="C6" s="60"/>
      <c r="D6" s="35"/>
      <c r="E6" s="35"/>
      <c r="F6" s="35"/>
      <c r="G6" s="35"/>
      <c r="H6" s="35"/>
      <c r="I6" s="35"/>
      <c r="J6" s="35"/>
      <c r="K6" s="35"/>
      <c r="L6" s="35"/>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row>
    <row r="7" spans="1:62" s="85" customFormat="1" ht="32.450000000000003" customHeight="1" x14ac:dyDescent="0.45">
      <c r="A7" s="405" t="s">
        <v>143</v>
      </c>
      <c r="B7" s="405"/>
      <c r="C7" s="60"/>
      <c r="D7" s="35"/>
      <c r="E7" s="35"/>
      <c r="F7" s="35"/>
      <c r="G7" s="35"/>
      <c r="H7" s="35"/>
      <c r="I7" s="35"/>
      <c r="J7" s="35"/>
      <c r="K7" s="35"/>
      <c r="L7" s="35"/>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row>
    <row r="8" spans="1:62" s="85" customFormat="1" ht="15.75" x14ac:dyDescent="0.45">
      <c r="A8" s="251" t="s">
        <v>32</v>
      </c>
      <c r="B8" s="60"/>
      <c r="C8" s="60"/>
      <c r="D8" s="35"/>
      <c r="E8" s="35"/>
      <c r="F8" s="35"/>
      <c r="G8" s="35"/>
      <c r="H8" s="35"/>
      <c r="I8" s="35"/>
      <c r="J8" s="35"/>
      <c r="K8" s="35"/>
      <c r="L8" s="35"/>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row>
    <row r="9" spans="1:62" s="8" customFormat="1" ht="22.8" customHeight="1" x14ac:dyDescent="0.45">
      <c r="A9" s="35" t="s">
        <v>151</v>
      </c>
      <c r="B9" s="406"/>
      <c r="C9" s="402"/>
      <c r="D9" s="35"/>
      <c r="E9" s="35"/>
      <c r="F9" s="35"/>
      <c r="G9" s="35"/>
      <c r="H9" s="35"/>
      <c r="I9" s="35"/>
      <c r="J9" s="35"/>
      <c r="K9" s="35"/>
      <c r="L9" s="35"/>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row>
    <row r="10" spans="1:62" s="8" customFormat="1" ht="22.8" customHeight="1" x14ac:dyDescent="0.45">
      <c r="A10" s="35" t="s">
        <v>149</v>
      </c>
      <c r="B10" s="406"/>
      <c r="C10" s="402"/>
      <c r="D10" s="35"/>
      <c r="E10" s="35"/>
      <c r="F10" s="35"/>
      <c r="G10" s="35"/>
      <c r="H10" s="35"/>
      <c r="I10" s="35"/>
      <c r="J10" s="35"/>
      <c r="K10" s="35"/>
      <c r="L10" s="35"/>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row>
    <row r="11" spans="1:62" s="8" customFormat="1" ht="22.8" customHeight="1" x14ac:dyDescent="0.45">
      <c r="A11" s="35" t="s">
        <v>150</v>
      </c>
      <c r="B11" s="406"/>
      <c r="C11" s="402"/>
      <c r="D11" s="35"/>
      <c r="E11" s="35"/>
      <c r="F11" s="35"/>
      <c r="G11" s="35"/>
      <c r="H11" s="35"/>
      <c r="I11" s="35"/>
      <c r="J11" s="35"/>
      <c r="K11" s="35"/>
      <c r="L11" s="35"/>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row>
    <row r="12" spans="1:62" s="8" customFormat="1" x14ac:dyDescent="0.45">
      <c r="A12" s="35"/>
      <c r="B12" s="60"/>
      <c r="C12" s="60"/>
      <c r="D12" s="35"/>
      <c r="E12" s="35"/>
      <c r="F12" s="35"/>
      <c r="G12" s="35"/>
      <c r="H12" s="35"/>
      <c r="I12" s="35"/>
      <c r="J12" s="35"/>
      <c r="K12" s="35"/>
      <c r="L12" s="35"/>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row>
    <row r="13" spans="1:62" s="8" customFormat="1" ht="42.6" customHeight="1" x14ac:dyDescent="0.45">
      <c r="A13" s="35" t="s">
        <v>190</v>
      </c>
      <c r="B13" s="401"/>
      <c r="C13" s="402"/>
      <c r="D13" s="35"/>
      <c r="E13" s="35"/>
      <c r="F13" s="35"/>
      <c r="G13" s="35"/>
      <c r="H13" s="35"/>
      <c r="I13" s="35"/>
      <c r="J13" s="35"/>
      <c r="K13" s="35"/>
      <c r="L13" s="35"/>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row>
    <row r="14" spans="1:62" s="8" customFormat="1" x14ac:dyDescent="0.45">
      <c r="A14" s="35"/>
      <c r="B14" s="37"/>
      <c r="C14" s="60"/>
      <c r="D14" s="35"/>
      <c r="E14" s="35"/>
      <c r="F14" s="35"/>
      <c r="G14" s="35"/>
      <c r="H14" s="35"/>
      <c r="I14" s="35"/>
      <c r="J14" s="35"/>
      <c r="K14" s="35"/>
      <c r="L14" s="35"/>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row>
    <row r="15" spans="1:62" s="8" customFormat="1" x14ac:dyDescent="0.45">
      <c r="A15" s="36" t="s">
        <v>343</v>
      </c>
      <c r="B15" s="60"/>
      <c r="C15" s="60"/>
      <c r="D15" s="35"/>
      <c r="E15" s="35"/>
      <c r="F15" s="35"/>
      <c r="G15" s="35"/>
      <c r="H15" s="35"/>
      <c r="I15" s="35"/>
      <c r="J15" s="35"/>
      <c r="K15" s="35"/>
      <c r="L15" s="35"/>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row>
    <row r="16" spans="1:62" s="8" customFormat="1" ht="22.8" customHeight="1" x14ac:dyDescent="0.45">
      <c r="A16" s="35" t="s">
        <v>8</v>
      </c>
      <c r="B16" s="403"/>
      <c r="C16" s="403"/>
      <c r="D16" s="35"/>
      <c r="E16" s="35"/>
      <c r="F16" s="35"/>
      <c r="G16" s="35"/>
      <c r="H16" s="35"/>
      <c r="I16" s="35"/>
      <c r="J16" s="35"/>
      <c r="K16" s="35"/>
      <c r="L16" s="35"/>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row>
    <row r="17" spans="1:62" s="8" customFormat="1" ht="22.8" customHeight="1" x14ac:dyDescent="0.45">
      <c r="A17" s="35" t="s">
        <v>28</v>
      </c>
      <c r="B17" s="403"/>
      <c r="C17" s="403"/>
      <c r="D17" s="35"/>
      <c r="E17" s="35"/>
      <c r="F17" s="35"/>
      <c r="G17" s="35"/>
      <c r="H17" s="35"/>
      <c r="I17" s="35"/>
      <c r="J17" s="35"/>
      <c r="K17" s="35"/>
      <c r="L17" s="35"/>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row>
    <row r="18" spans="1:62" s="8" customFormat="1" ht="22.8" customHeight="1" x14ac:dyDescent="0.45">
      <c r="A18" s="10" t="s">
        <v>1</v>
      </c>
      <c r="B18" s="403"/>
      <c r="C18" s="403"/>
      <c r="D18" s="35"/>
      <c r="E18" s="35"/>
      <c r="F18" s="35"/>
      <c r="G18" s="35"/>
      <c r="H18" s="35"/>
      <c r="I18" s="35"/>
      <c r="J18" s="35"/>
      <c r="K18" s="35"/>
      <c r="L18" s="35"/>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row>
    <row r="19" spans="1:62" s="8" customFormat="1" ht="22.8" customHeight="1" x14ac:dyDescent="0.45">
      <c r="A19" s="10" t="s">
        <v>2</v>
      </c>
      <c r="B19" s="403"/>
      <c r="C19" s="403"/>
      <c r="D19" s="35"/>
      <c r="E19" s="35"/>
      <c r="F19" s="35"/>
      <c r="G19" s="35"/>
      <c r="H19" s="35"/>
      <c r="I19" s="35"/>
      <c r="J19" s="35"/>
      <c r="K19" s="35"/>
      <c r="L19" s="35"/>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row>
    <row r="20" spans="1:62" s="8" customFormat="1" ht="22.8" customHeight="1" x14ac:dyDescent="0.45">
      <c r="A20" s="10" t="s">
        <v>3</v>
      </c>
      <c r="B20" s="403"/>
      <c r="C20" s="403"/>
      <c r="D20" s="35"/>
      <c r="E20" s="35"/>
      <c r="F20" s="35"/>
      <c r="G20" s="35"/>
      <c r="H20" s="35"/>
      <c r="I20" s="35"/>
      <c r="J20" s="35"/>
      <c r="K20" s="35"/>
      <c r="L20" s="35"/>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row>
    <row r="21" spans="1:62" s="8" customFormat="1" ht="22.8" customHeight="1" x14ac:dyDescent="0.45">
      <c r="A21" s="10" t="s">
        <v>98</v>
      </c>
      <c r="B21" s="403"/>
      <c r="C21" s="403"/>
      <c r="D21" s="35"/>
      <c r="E21" s="35"/>
      <c r="F21" s="35"/>
      <c r="G21" s="35"/>
      <c r="H21" s="35"/>
      <c r="I21" s="35"/>
      <c r="J21" s="35"/>
      <c r="K21" s="35"/>
      <c r="L21" s="35"/>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row>
    <row r="22" spans="1:62" s="8" customFormat="1" ht="22.8" customHeight="1" x14ac:dyDescent="0.45">
      <c r="A22" s="10" t="s">
        <v>125</v>
      </c>
      <c r="B22" s="403"/>
      <c r="C22" s="403"/>
      <c r="D22" s="35"/>
      <c r="E22" s="35"/>
      <c r="F22" s="35"/>
      <c r="G22" s="35"/>
      <c r="H22" s="35"/>
      <c r="I22" s="35"/>
      <c r="J22" s="35"/>
      <c r="K22" s="35"/>
      <c r="L22" s="35"/>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row>
    <row r="23" spans="1:62" x14ac:dyDescent="0.45">
      <c r="A23" s="10"/>
      <c r="B23" s="38"/>
    </row>
    <row r="24" spans="1:62" s="8" customFormat="1" ht="64.25" customHeight="1" x14ac:dyDescent="0.45">
      <c r="A24" s="10" t="s">
        <v>344</v>
      </c>
      <c r="B24" s="403"/>
      <c r="C24" s="403"/>
      <c r="D24" s="35"/>
      <c r="E24" s="35"/>
      <c r="F24" s="35"/>
      <c r="G24" s="35"/>
      <c r="H24" s="35"/>
      <c r="I24" s="35"/>
      <c r="J24" s="35"/>
      <c r="K24" s="35"/>
      <c r="L24" s="35"/>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row>
    <row r="25" spans="1:62" s="8" customFormat="1" x14ac:dyDescent="0.45">
      <c r="A25" s="10"/>
      <c r="B25" s="39"/>
      <c r="C25" s="9"/>
      <c r="D25" s="35"/>
      <c r="E25" s="35"/>
      <c r="F25" s="35"/>
      <c r="G25" s="35"/>
      <c r="H25" s="35"/>
      <c r="I25" s="35"/>
      <c r="J25" s="35"/>
      <c r="K25" s="35"/>
      <c r="L25" s="35"/>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row>
    <row r="26" spans="1:62" s="8" customFormat="1" ht="42.75" x14ac:dyDescent="0.45">
      <c r="A26" s="10" t="s">
        <v>177</v>
      </c>
      <c r="B26" s="403"/>
      <c r="C26" s="403"/>
      <c r="D26" s="35"/>
      <c r="E26" s="35"/>
      <c r="F26" s="35"/>
      <c r="G26" s="35"/>
      <c r="H26" s="35"/>
      <c r="I26" s="35"/>
      <c r="J26" s="35"/>
      <c r="K26" s="35"/>
      <c r="L26" s="35"/>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row>
    <row r="28" spans="1:62" x14ac:dyDescent="0.45">
      <c r="A28" s="31" t="s">
        <v>30</v>
      </c>
    </row>
    <row r="29" spans="1:62" s="8" customFormat="1" ht="22.8" customHeight="1" x14ac:dyDescent="0.45">
      <c r="A29" s="35" t="s">
        <v>31</v>
      </c>
      <c r="B29" s="80"/>
      <c r="C29" s="60"/>
      <c r="D29" s="35"/>
      <c r="E29" s="35"/>
      <c r="F29" s="35"/>
      <c r="G29" s="35"/>
      <c r="H29" s="35"/>
      <c r="I29" s="35"/>
      <c r="J29" s="35"/>
      <c r="K29" s="35"/>
      <c r="L29" s="35"/>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row>
    <row r="30" spans="1:62" s="8" customFormat="1" ht="22.8" customHeight="1" x14ac:dyDescent="0.45">
      <c r="A30" s="35" t="s">
        <v>508</v>
      </c>
      <c r="B30" s="43"/>
      <c r="C30" s="60"/>
      <c r="D30" s="35"/>
      <c r="E30" s="35"/>
      <c r="F30" s="35"/>
      <c r="G30" s="35"/>
      <c r="H30" s="35"/>
      <c r="I30" s="35"/>
      <c r="J30" s="35"/>
      <c r="K30" s="35"/>
      <c r="L30" s="35"/>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row>
    <row r="31" spans="1:62" s="8" customFormat="1" ht="40.5" customHeight="1" x14ac:dyDescent="0.45">
      <c r="A31" s="35" t="s">
        <v>509</v>
      </c>
      <c r="B31" s="403"/>
      <c r="C31" s="403"/>
      <c r="D31" s="35"/>
      <c r="E31" s="35"/>
      <c r="F31" s="35"/>
      <c r="G31" s="35"/>
      <c r="H31" s="35"/>
      <c r="I31" s="35"/>
      <c r="J31" s="35"/>
      <c r="K31" s="35"/>
      <c r="L31" s="35"/>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row>
    <row r="32" spans="1:62" s="8" customFormat="1" ht="67.5" customHeight="1" x14ac:dyDescent="0.45">
      <c r="A32" s="35" t="s">
        <v>404</v>
      </c>
      <c r="B32" s="44"/>
      <c r="C32" s="60"/>
      <c r="D32" s="35"/>
      <c r="E32" s="35"/>
      <c r="F32" s="35"/>
      <c r="G32" s="35"/>
      <c r="H32" s="35"/>
      <c r="I32" s="35"/>
      <c r="J32" s="35"/>
      <c r="K32" s="35"/>
      <c r="L32" s="35"/>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row>
    <row r="33" spans="1:62" ht="96" hidden="1" customHeight="1" x14ac:dyDescent="0.45">
      <c r="A33" s="35"/>
      <c r="B33" s="40" t="s">
        <v>113</v>
      </c>
    </row>
    <row r="34" spans="1:62" ht="96" hidden="1" customHeight="1" x14ac:dyDescent="0.45">
      <c r="A34" s="35"/>
      <c r="B34" s="40" t="s">
        <v>114</v>
      </c>
    </row>
    <row r="36" spans="1:62" x14ac:dyDescent="0.45">
      <c r="A36" s="31" t="s">
        <v>106</v>
      </c>
    </row>
    <row r="37" spans="1:62" x14ac:dyDescent="0.45">
      <c r="A37" s="19" t="s">
        <v>138</v>
      </c>
    </row>
    <row r="38" spans="1:62" x14ac:dyDescent="0.45">
      <c r="A38" s="19"/>
    </row>
    <row r="39" spans="1:62" s="8" customFormat="1" ht="22.8" customHeight="1" x14ac:dyDescent="0.45">
      <c r="A39" s="35" t="s">
        <v>126</v>
      </c>
      <c r="B39" s="71"/>
      <c r="C39" s="60"/>
      <c r="D39" s="35"/>
      <c r="E39" s="35"/>
      <c r="F39" s="35"/>
      <c r="G39" s="35"/>
      <c r="H39" s="35"/>
      <c r="I39" s="35"/>
      <c r="J39" s="35"/>
      <c r="K39" s="35"/>
      <c r="L39" s="35"/>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row>
    <row r="40" spans="1:62" s="8" customFormat="1" ht="22.8" customHeight="1" x14ac:dyDescent="0.45">
      <c r="A40" s="35" t="s">
        <v>127</v>
      </c>
      <c r="B40" s="71"/>
      <c r="C40" s="60"/>
      <c r="D40" s="35"/>
      <c r="E40" s="35"/>
      <c r="F40" s="35"/>
      <c r="G40" s="35"/>
      <c r="H40" s="35"/>
      <c r="I40" s="35"/>
      <c r="J40" s="35"/>
      <c r="K40" s="35"/>
      <c r="L40" s="35"/>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row>
    <row r="41" spans="1:62" s="8" customFormat="1" ht="22.8" customHeight="1" x14ac:dyDescent="0.45">
      <c r="A41" s="35" t="s">
        <v>128</v>
      </c>
      <c r="B41" s="71"/>
      <c r="C41" s="60"/>
      <c r="D41" s="35"/>
      <c r="E41" s="35"/>
      <c r="F41" s="35"/>
      <c r="G41" s="35"/>
      <c r="H41" s="35"/>
      <c r="I41" s="35"/>
      <c r="J41" s="35"/>
      <c r="K41" s="35"/>
      <c r="L41" s="35"/>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row>
    <row r="42" spans="1:62" s="8" customFormat="1" ht="22.8" customHeight="1" x14ac:dyDescent="0.45">
      <c r="A42" s="35" t="s">
        <v>129</v>
      </c>
      <c r="B42" s="71"/>
      <c r="C42" s="60"/>
      <c r="D42" s="35"/>
      <c r="E42" s="35"/>
      <c r="F42" s="35"/>
      <c r="G42" s="35"/>
      <c r="H42" s="35"/>
      <c r="I42" s="35"/>
      <c r="J42" s="35"/>
      <c r="K42" s="35"/>
      <c r="L42" s="35"/>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row>
    <row r="43" spans="1:62" s="8" customFormat="1" ht="22.8" customHeight="1" x14ac:dyDescent="0.45">
      <c r="A43" s="35" t="s">
        <v>405</v>
      </c>
      <c r="B43" s="80"/>
      <c r="C43" s="60"/>
      <c r="D43" s="35"/>
      <c r="E43" s="35"/>
      <c r="F43" s="35"/>
      <c r="G43" s="35"/>
      <c r="H43" s="35"/>
      <c r="I43" s="35"/>
      <c r="J43" s="35"/>
      <c r="K43" s="35"/>
      <c r="L43" s="35"/>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row>
    <row r="44" spans="1:62" s="8" customFormat="1" ht="22.8" customHeight="1" x14ac:dyDescent="0.45">
      <c r="A44" s="35" t="s">
        <v>130</v>
      </c>
      <c r="B44" s="71"/>
      <c r="C44" s="60"/>
      <c r="D44" s="35"/>
      <c r="E44" s="35"/>
      <c r="F44" s="35"/>
      <c r="G44" s="35"/>
      <c r="H44" s="35"/>
      <c r="I44" s="35"/>
      <c r="J44" s="35"/>
      <c r="K44" s="35"/>
      <c r="L44" s="35"/>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row>
    <row r="45" spans="1:62" s="8" customFormat="1" ht="22.8" customHeight="1" x14ac:dyDescent="0.45">
      <c r="A45" s="35" t="s">
        <v>108</v>
      </c>
      <c r="B45" s="71"/>
      <c r="C45" s="60"/>
      <c r="D45" s="35"/>
      <c r="E45" s="35"/>
      <c r="F45" s="35"/>
      <c r="G45" s="35"/>
      <c r="H45" s="35"/>
      <c r="I45" s="35"/>
      <c r="J45" s="35"/>
      <c r="K45" s="35"/>
      <c r="L45" s="35"/>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row>
    <row r="46" spans="1:62" s="8" customFormat="1" ht="22.8" customHeight="1" x14ac:dyDescent="0.45">
      <c r="A46" s="13" t="s">
        <v>115</v>
      </c>
      <c r="B46" s="71"/>
      <c r="C46" s="60"/>
      <c r="D46" s="35"/>
      <c r="E46" s="35"/>
      <c r="F46" s="35"/>
      <c r="G46" s="35"/>
      <c r="H46" s="35"/>
      <c r="I46" s="35"/>
      <c r="J46" s="35"/>
      <c r="K46" s="35"/>
      <c r="L46" s="35"/>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row>
    <row r="47" spans="1:62" s="8" customFormat="1" ht="22.8" customHeight="1" x14ac:dyDescent="0.45">
      <c r="A47" s="13" t="s">
        <v>115</v>
      </c>
      <c r="B47" s="71"/>
      <c r="C47" s="60"/>
      <c r="D47" s="35"/>
      <c r="E47" s="35"/>
      <c r="F47" s="35"/>
      <c r="G47" s="35"/>
      <c r="H47" s="35"/>
      <c r="I47" s="35"/>
      <c r="J47" s="35"/>
      <c r="K47" s="35"/>
      <c r="L47" s="35"/>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row>
    <row r="48" spans="1:62" s="8" customFormat="1" ht="22.8" customHeight="1" x14ac:dyDescent="0.45">
      <c r="A48" s="13" t="s">
        <v>115</v>
      </c>
      <c r="B48" s="71"/>
      <c r="C48" s="60"/>
      <c r="D48" s="35"/>
      <c r="E48" s="35"/>
      <c r="F48" s="35"/>
      <c r="G48" s="35"/>
      <c r="H48" s="35"/>
      <c r="I48" s="35"/>
      <c r="J48" s="35"/>
      <c r="K48" s="35"/>
      <c r="L48" s="35"/>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row>
    <row r="49" spans="1:62" s="8" customFormat="1" ht="22.8" customHeight="1" x14ac:dyDescent="0.45">
      <c r="A49" s="23"/>
      <c r="B49" s="9"/>
      <c r="C49" s="60"/>
      <c r="D49" s="35"/>
      <c r="E49" s="35"/>
      <c r="F49" s="35"/>
      <c r="G49" s="35"/>
      <c r="H49" s="35"/>
      <c r="I49" s="35"/>
      <c r="J49" s="35"/>
      <c r="K49" s="35"/>
      <c r="L49" s="35"/>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row>
    <row r="50" spans="1:62" x14ac:dyDescent="0.45">
      <c r="A50" s="31" t="s">
        <v>295</v>
      </c>
    </row>
    <row r="51" spans="1:62" x14ac:dyDescent="0.45">
      <c r="A51" s="19" t="s">
        <v>296</v>
      </c>
    </row>
    <row r="52" spans="1:62" s="8" customFormat="1" ht="22.8" customHeight="1" x14ac:dyDescent="0.45">
      <c r="A52" s="35" t="s">
        <v>297</v>
      </c>
      <c r="B52" s="71"/>
      <c r="C52" s="60"/>
      <c r="D52" s="35"/>
      <c r="E52" s="35"/>
      <c r="F52" s="35"/>
      <c r="G52" s="35"/>
      <c r="H52" s="35"/>
      <c r="I52" s="35"/>
      <c r="J52" s="35"/>
      <c r="K52" s="35"/>
      <c r="L52" s="35"/>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row>
    <row r="53" spans="1:62" s="8" customFormat="1" ht="22.8" customHeight="1" x14ac:dyDescent="0.45">
      <c r="A53" s="35" t="s">
        <v>298</v>
      </c>
      <c r="B53" s="71"/>
      <c r="C53" s="60"/>
      <c r="D53" s="35"/>
      <c r="E53" s="35"/>
      <c r="F53" s="35"/>
      <c r="G53" s="35"/>
      <c r="H53" s="35"/>
      <c r="I53" s="35"/>
      <c r="J53" s="35"/>
      <c r="K53" s="35"/>
      <c r="L53" s="35"/>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row>
    <row r="54" spans="1:62" s="8" customFormat="1" ht="22.8" customHeight="1" x14ac:dyDescent="0.45">
      <c r="A54" s="35" t="s">
        <v>299</v>
      </c>
      <c r="B54" s="71"/>
      <c r="C54" s="60"/>
      <c r="D54" s="35"/>
      <c r="E54" s="35"/>
      <c r="F54" s="35"/>
      <c r="G54" s="35"/>
      <c r="H54" s="35"/>
      <c r="I54" s="35"/>
      <c r="J54" s="35"/>
      <c r="K54" s="35"/>
      <c r="L54" s="35"/>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row>
    <row r="55" spans="1:62" s="8" customFormat="1" ht="22.8" customHeight="1" x14ac:dyDescent="0.45">
      <c r="A55" s="35" t="s">
        <v>300</v>
      </c>
      <c r="B55" s="71"/>
      <c r="C55" s="60"/>
      <c r="D55" s="35"/>
      <c r="E55" s="35"/>
      <c r="F55" s="35"/>
      <c r="G55" s="35"/>
      <c r="H55" s="35"/>
      <c r="I55" s="35"/>
      <c r="J55" s="35"/>
      <c r="K55" s="35"/>
      <c r="L55" s="35"/>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row>
    <row r="56" spans="1:62" s="8" customFormat="1" ht="22.8" customHeight="1" x14ac:dyDescent="0.45">
      <c r="A56" s="13" t="s">
        <v>115</v>
      </c>
      <c r="B56" s="80"/>
      <c r="C56" s="60"/>
      <c r="D56" s="35"/>
      <c r="E56" s="35"/>
      <c r="F56" s="35"/>
      <c r="G56" s="35"/>
      <c r="H56" s="35"/>
      <c r="I56" s="35"/>
      <c r="J56" s="35"/>
      <c r="K56" s="35"/>
      <c r="L56" s="35"/>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row>
    <row r="57" spans="1:62" s="8" customFormat="1" ht="22.8" customHeight="1" x14ac:dyDescent="0.45">
      <c r="A57" s="13" t="s">
        <v>115</v>
      </c>
      <c r="B57" s="80"/>
      <c r="C57" s="60"/>
      <c r="D57" s="35"/>
      <c r="E57" s="35"/>
      <c r="F57" s="35"/>
      <c r="G57" s="35"/>
      <c r="H57" s="35"/>
      <c r="I57" s="35"/>
      <c r="J57" s="35"/>
      <c r="K57" s="35"/>
      <c r="L57" s="35"/>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row>
    <row r="58" spans="1:62" s="8" customFormat="1" ht="22.8" customHeight="1" x14ac:dyDescent="0.45">
      <c r="A58" s="13" t="s">
        <v>115</v>
      </c>
      <c r="B58" s="80"/>
      <c r="C58" s="60"/>
      <c r="D58" s="35"/>
      <c r="E58" s="35"/>
      <c r="F58" s="35"/>
      <c r="G58" s="35"/>
      <c r="H58" s="35"/>
      <c r="I58" s="35"/>
      <c r="J58" s="35"/>
      <c r="K58" s="35"/>
      <c r="L58" s="35"/>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row>
    <row r="59" spans="1:62" s="70" customFormat="1" ht="22.8" customHeight="1" x14ac:dyDescent="0.45">
      <c r="A59" s="23"/>
      <c r="B59" s="9"/>
      <c r="C59" s="37"/>
      <c r="D59" s="48"/>
      <c r="E59" s="48"/>
      <c r="F59" s="48"/>
      <c r="G59" s="48"/>
      <c r="H59" s="48"/>
      <c r="I59" s="48"/>
      <c r="J59" s="48"/>
      <c r="K59" s="48"/>
      <c r="L59" s="48"/>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row>
    <row r="60" spans="1:62" s="70" customFormat="1" ht="22.8" customHeight="1" x14ac:dyDescent="0.45">
      <c r="A60" s="31" t="s">
        <v>301</v>
      </c>
      <c r="B60" s="9"/>
      <c r="C60" s="37"/>
      <c r="D60" s="48"/>
      <c r="E60" s="48"/>
      <c r="F60" s="48"/>
      <c r="G60" s="48"/>
      <c r="H60" s="48"/>
      <c r="I60" s="48"/>
      <c r="J60" s="48"/>
      <c r="K60" s="48"/>
      <c r="L60" s="48"/>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row>
    <row r="61" spans="1:62" s="8" customFormat="1" ht="29.45" customHeight="1" x14ac:dyDescent="0.45">
      <c r="A61" s="35" t="s">
        <v>419</v>
      </c>
      <c r="B61" s="71"/>
      <c r="C61" s="60"/>
      <c r="D61" s="35"/>
      <c r="E61" s="35"/>
      <c r="F61" s="35"/>
      <c r="G61" s="35"/>
      <c r="H61" s="35"/>
      <c r="I61" s="35"/>
      <c r="J61" s="35"/>
      <c r="K61" s="35"/>
      <c r="L61" s="35"/>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row>
    <row r="62" spans="1:62" s="8" customFormat="1" ht="33.6" customHeight="1" x14ac:dyDescent="0.45">
      <c r="A62" s="23" t="s">
        <v>147</v>
      </c>
      <c r="B62" s="71"/>
      <c r="C62" s="60"/>
      <c r="D62" s="35"/>
      <c r="E62" s="35"/>
      <c r="F62" s="35"/>
      <c r="G62" s="35"/>
      <c r="H62" s="35"/>
      <c r="I62" s="35"/>
      <c r="J62" s="35"/>
      <c r="K62" s="35"/>
      <c r="L62" s="35"/>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row>
    <row r="63" spans="1:62" s="8" customFormat="1" ht="42.75" x14ac:dyDescent="0.45">
      <c r="A63" s="23" t="s">
        <v>345</v>
      </c>
      <c r="B63" s="71"/>
      <c r="C63" s="60"/>
      <c r="D63" s="35"/>
      <c r="E63" s="35"/>
      <c r="F63" s="35"/>
      <c r="G63" s="35"/>
      <c r="H63" s="35"/>
      <c r="I63" s="35"/>
      <c r="J63" s="35"/>
      <c r="K63" s="35"/>
      <c r="L63" s="35"/>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row>
    <row r="64" spans="1:62" ht="71.45" hidden="1" customHeight="1" x14ac:dyDescent="0.45">
      <c r="A64" s="41"/>
      <c r="B64" s="42" t="s">
        <v>113</v>
      </c>
    </row>
    <row r="65" spans="1:62" ht="71.45" hidden="1" customHeight="1" x14ac:dyDescent="0.45">
      <c r="A65" s="41"/>
      <c r="B65" s="42" t="s">
        <v>114</v>
      </c>
    </row>
    <row r="66" spans="1:62" ht="1.8" customHeight="1" x14ac:dyDescent="0.45"/>
    <row r="67" spans="1:62" ht="1.8" customHeight="1" x14ac:dyDescent="0.45"/>
    <row r="68" spans="1:62" ht="15" customHeight="1" x14ac:dyDescent="0.45"/>
    <row r="69" spans="1:62" ht="15" customHeight="1" x14ac:dyDescent="0.45">
      <c r="A69" s="31" t="s">
        <v>264</v>
      </c>
    </row>
    <row r="70" spans="1:62" s="12" customFormat="1" ht="37.799999999999997" customHeight="1" x14ac:dyDescent="0.45">
      <c r="A70" s="35" t="s">
        <v>266</v>
      </c>
      <c r="B70" s="71"/>
      <c r="C70" s="69"/>
      <c r="D70" s="68"/>
      <c r="E70" s="68"/>
      <c r="F70" s="68"/>
      <c r="G70" s="68"/>
      <c r="H70" s="68"/>
      <c r="I70" s="68"/>
      <c r="J70" s="68"/>
      <c r="K70" s="68"/>
      <c r="L70" s="68"/>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row>
    <row r="71" spans="1:62" s="12" customFormat="1" ht="40.799999999999997" customHeight="1" x14ac:dyDescent="0.45">
      <c r="A71" s="35" t="s">
        <v>265</v>
      </c>
      <c r="B71" s="71"/>
      <c r="C71" s="69"/>
      <c r="D71" s="68"/>
      <c r="E71" s="68"/>
      <c r="F71" s="68"/>
      <c r="G71" s="68"/>
      <c r="H71" s="68"/>
      <c r="I71" s="68"/>
      <c r="J71" s="68"/>
      <c r="K71" s="68"/>
      <c r="L71" s="68"/>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row>
    <row r="72" spans="1:62" s="12" customFormat="1" ht="69.599999999999994" customHeight="1" x14ac:dyDescent="0.45">
      <c r="A72" s="35" t="s">
        <v>270</v>
      </c>
      <c r="B72" s="71"/>
      <c r="C72" s="69"/>
      <c r="D72" s="68"/>
      <c r="E72" s="68"/>
      <c r="F72" s="68"/>
      <c r="G72" s="68"/>
      <c r="H72" s="68"/>
      <c r="I72" s="68"/>
      <c r="J72" s="68"/>
      <c r="K72" s="68"/>
      <c r="L72" s="68"/>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row>
    <row r="73" spans="1:62" s="12" customFormat="1" ht="51" customHeight="1" x14ac:dyDescent="0.45">
      <c r="A73" s="35" t="s">
        <v>268</v>
      </c>
      <c r="B73" s="71"/>
      <c r="C73" s="69"/>
      <c r="D73" s="68"/>
      <c r="E73" s="68"/>
      <c r="F73" s="68"/>
      <c r="G73" s="68"/>
      <c r="H73" s="68"/>
      <c r="I73" s="68"/>
      <c r="J73" s="68"/>
      <c r="K73" s="68"/>
      <c r="L73" s="68"/>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row>
    <row r="74" spans="1:62" s="12" customFormat="1" ht="32.450000000000003" customHeight="1" x14ac:dyDescent="0.45">
      <c r="A74" s="35" t="s">
        <v>267</v>
      </c>
      <c r="B74" s="71"/>
      <c r="C74" s="69"/>
      <c r="D74" s="68"/>
      <c r="E74" s="68"/>
      <c r="F74" s="68"/>
      <c r="G74" s="68"/>
      <c r="H74" s="68"/>
      <c r="I74" s="68"/>
      <c r="J74" s="68"/>
      <c r="K74" s="68"/>
      <c r="L74" s="68"/>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row>
    <row r="75" spans="1:62" s="12" customFormat="1" ht="80.45" customHeight="1" x14ac:dyDescent="0.45">
      <c r="A75" s="21" t="s">
        <v>271</v>
      </c>
      <c r="B75" s="71"/>
      <c r="C75" s="69"/>
      <c r="D75" s="68"/>
      <c r="E75" s="68"/>
      <c r="F75" s="68"/>
      <c r="G75" s="68"/>
      <c r="H75" s="68"/>
      <c r="I75" s="68"/>
      <c r="J75" s="68"/>
      <c r="K75" s="68"/>
      <c r="L75" s="68"/>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row>
    <row r="76" spans="1:62" s="12" customFormat="1" ht="51" customHeight="1" x14ac:dyDescent="0.45">
      <c r="A76" s="21" t="s">
        <v>269</v>
      </c>
      <c r="B76" s="71"/>
      <c r="C76" s="69"/>
      <c r="D76" s="68"/>
      <c r="E76" s="68"/>
      <c r="F76" s="68"/>
      <c r="G76" s="68"/>
      <c r="H76" s="68"/>
      <c r="I76" s="68"/>
      <c r="J76" s="68"/>
      <c r="K76" s="68"/>
      <c r="L76" s="68"/>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row>
    <row r="77" spans="1:62" s="12" customFormat="1" ht="48.6" customHeight="1" x14ac:dyDescent="0.45">
      <c r="A77" s="35" t="s">
        <v>272</v>
      </c>
      <c r="B77" s="71"/>
      <c r="C77" s="69"/>
      <c r="D77" s="68"/>
      <c r="E77" s="68"/>
      <c r="F77" s="68"/>
      <c r="G77" s="68"/>
      <c r="H77" s="68"/>
      <c r="I77" s="68"/>
      <c r="J77" s="68"/>
      <c r="K77" s="68"/>
      <c r="L77" s="68"/>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row>
    <row r="78" spans="1:62" s="12" customFormat="1" ht="69.599999999999994" customHeight="1" x14ac:dyDescent="0.45">
      <c r="A78" s="35" t="s">
        <v>578</v>
      </c>
      <c r="B78" s="71"/>
      <c r="C78" s="69"/>
      <c r="D78" s="68"/>
      <c r="E78" s="68"/>
      <c r="F78" s="68"/>
      <c r="G78" s="68"/>
      <c r="H78" s="68"/>
      <c r="I78" s="68"/>
      <c r="J78" s="68"/>
      <c r="K78" s="68"/>
      <c r="L78" s="68"/>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row>
    <row r="79" spans="1:62" s="12" customFormat="1" ht="43.8" customHeight="1" x14ac:dyDescent="0.45">
      <c r="A79" s="35" t="s">
        <v>273</v>
      </c>
      <c r="B79" s="71"/>
      <c r="C79" s="69"/>
      <c r="D79" s="68"/>
      <c r="E79" s="68"/>
      <c r="F79" s="68"/>
      <c r="G79" s="68"/>
      <c r="H79" s="68"/>
      <c r="I79" s="68"/>
      <c r="J79" s="68"/>
      <c r="K79" s="68"/>
      <c r="L79" s="68"/>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row>
    <row r="80" spans="1:62" s="12" customFormat="1" ht="39.6" customHeight="1" x14ac:dyDescent="0.45">
      <c r="A80" s="21" t="s">
        <v>275</v>
      </c>
      <c r="B80" s="71"/>
      <c r="C80" s="69"/>
      <c r="D80" s="68"/>
      <c r="E80" s="68"/>
      <c r="F80" s="68"/>
      <c r="G80" s="68"/>
      <c r="H80" s="68"/>
      <c r="I80" s="68"/>
      <c r="J80" s="68"/>
      <c r="K80" s="68"/>
      <c r="L80" s="68"/>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row>
    <row r="81" spans="1:62" s="12" customFormat="1" ht="81.599999999999994" customHeight="1" x14ac:dyDescent="0.45">
      <c r="A81" s="56" t="s">
        <v>274</v>
      </c>
      <c r="B81" s="71"/>
      <c r="C81" s="69"/>
      <c r="D81" s="68"/>
      <c r="E81" s="68"/>
      <c r="F81" s="68"/>
      <c r="G81" s="68"/>
      <c r="H81" s="68"/>
      <c r="I81" s="68"/>
      <c r="J81" s="68"/>
      <c r="K81" s="68"/>
      <c r="L81" s="68"/>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row>
    <row r="82" spans="1:62" s="12" customFormat="1" ht="18.600000000000001" customHeight="1" x14ac:dyDescent="0.45">
      <c r="A82" s="56"/>
      <c r="B82" s="9"/>
      <c r="C82" s="69"/>
      <c r="D82" s="68"/>
      <c r="E82" s="68"/>
      <c r="F82" s="68"/>
      <c r="G82" s="68"/>
      <c r="H82" s="68"/>
      <c r="I82" s="68"/>
      <c r="J82" s="68"/>
      <c r="K82" s="68"/>
      <c r="L82" s="68"/>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row>
    <row r="83" spans="1:62" ht="15" customHeight="1" x14ac:dyDescent="0.45">
      <c r="A83" s="30" t="s">
        <v>386</v>
      </c>
    </row>
    <row r="84" spans="1:62" s="8" customFormat="1" ht="71.45" customHeight="1" x14ac:dyDescent="0.45">
      <c r="A84" s="35" t="s">
        <v>351</v>
      </c>
      <c r="B84" s="71"/>
      <c r="C84" s="35"/>
      <c r="D84" s="35"/>
      <c r="E84" s="35"/>
      <c r="F84" s="35"/>
      <c r="G84" s="35"/>
      <c r="H84" s="56"/>
      <c r="I84" s="56"/>
      <c r="J84" s="56"/>
      <c r="K84" s="56"/>
      <c r="L84" s="56"/>
      <c r="M84" s="56"/>
      <c r="N84" s="56" t="s">
        <v>113</v>
      </c>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row>
    <row r="85" spans="1:62" x14ac:dyDescent="0.45">
      <c r="N85" s="15" t="s">
        <v>114</v>
      </c>
    </row>
    <row r="106" spans="3:3" hidden="1" x14ac:dyDescent="0.45">
      <c r="C106" s="33" t="s">
        <v>113</v>
      </c>
    </row>
    <row r="107" spans="3:3" hidden="1" x14ac:dyDescent="0.45">
      <c r="C107" s="33" t="s">
        <v>114</v>
      </c>
    </row>
  </sheetData>
  <sheetProtection algorithmName="SHA-512" hashValue="gLWVJKEL2pyVTZ9xsdKx70R3d26QDDcqB3cY7D3IG1z69W73yCEnNNUt1h1R1iXBiFnkApW9o8uZ1SMVeVvD/g==" saltValue="bPAdbKgxnx0pr0v7YUNO9Q==" spinCount="100000" sheet="1"/>
  <mergeCells count="16">
    <mergeCell ref="A6:B6"/>
    <mergeCell ref="A7:B7"/>
    <mergeCell ref="B9:C9"/>
    <mergeCell ref="B10:C10"/>
    <mergeCell ref="B11:C11"/>
    <mergeCell ref="B13:C13"/>
    <mergeCell ref="B16:C16"/>
    <mergeCell ref="B17:C17"/>
    <mergeCell ref="B24:C24"/>
    <mergeCell ref="B31:C31"/>
    <mergeCell ref="B18:C18"/>
    <mergeCell ref="B19:C19"/>
    <mergeCell ref="B20:C20"/>
    <mergeCell ref="B21:C21"/>
    <mergeCell ref="B22:C22"/>
    <mergeCell ref="B26:C26"/>
  </mergeCells>
  <dataValidations count="2">
    <dataValidation type="list" allowBlank="1" showInputMessage="1" showErrorMessage="1" sqref="B32" xr:uid="{9EACFB4C-CEE2-4048-B20A-FCA160C384C5}">
      <formula1>$B$33:$B$34</formula1>
    </dataValidation>
    <dataValidation type="list" allowBlank="1" showInputMessage="1" showErrorMessage="1" sqref="B39:B45 B84 B52:B62 B70:B82" xr:uid="{5A7E060E-39A4-4938-A6E8-832F81552690}">
      <formula1>$C$106:$C$107</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6DEF8-3381-4D0A-AF8B-DA1173FF4F01}">
  <sheetPr codeName="Sheet5">
    <tabColor theme="8" tint="0.79998168889431442"/>
  </sheetPr>
  <dimension ref="A1:CC28"/>
  <sheetViews>
    <sheetView showGridLines="0" zoomScaleNormal="100" workbookViewId="0">
      <selection activeCell="F6" sqref="F6"/>
    </sheetView>
  </sheetViews>
  <sheetFormatPr defaultRowHeight="17.649999999999999" x14ac:dyDescent="0.65"/>
  <cols>
    <col min="1" max="1" width="19.1328125" style="131" customWidth="1"/>
    <col min="2" max="2" width="10" style="131" customWidth="1"/>
    <col min="3" max="3" width="16.86328125" style="131" customWidth="1"/>
    <col min="4" max="4" width="15.1328125" style="131" customWidth="1"/>
    <col min="5" max="5" width="8.1328125" style="131" customWidth="1"/>
    <col min="6" max="6" width="17.1328125" style="131" customWidth="1"/>
    <col min="7" max="7" width="17.796875" style="131" customWidth="1"/>
    <col min="8" max="8" width="13" style="131" customWidth="1"/>
    <col min="9" max="9" width="8.86328125" style="15"/>
    <col min="10" max="10" width="12.86328125" style="15" hidden="1" customWidth="1"/>
    <col min="11" max="13" width="8.86328125" style="15"/>
    <col min="14" max="14" width="8.86328125" style="15" customWidth="1"/>
    <col min="15" max="81" width="8.86328125" style="15"/>
  </cols>
  <sheetData>
    <row r="1" spans="1:81" s="100" customFormat="1" ht="52.8" customHeight="1" x14ac:dyDescent="0.65">
      <c r="A1" s="115"/>
      <c r="B1" s="116"/>
      <c r="C1" s="243" t="s">
        <v>435</v>
      </c>
      <c r="D1" s="116"/>
      <c r="E1" s="116"/>
      <c r="F1" s="116"/>
      <c r="G1" s="116"/>
      <c r="H1" s="116"/>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row>
    <row r="2" spans="1:81" s="101" customFormat="1" ht="22.25" customHeight="1" x14ac:dyDescent="0.5">
      <c r="A2" s="117" t="s">
        <v>0</v>
      </c>
      <c r="B2" s="422" t="str">
        <f>IF('2 Checklist'!C3=0,"",'2 Checklist'!C3)</f>
        <v/>
      </c>
      <c r="C2" s="423"/>
      <c r="D2" s="423"/>
      <c r="E2" s="423"/>
      <c r="F2" s="423"/>
      <c r="G2" s="247"/>
      <c r="H2" s="246"/>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row>
    <row r="3" spans="1:81" s="5" customFormat="1" ht="22.25" customHeight="1" x14ac:dyDescent="0.5">
      <c r="A3" s="118" t="s">
        <v>19</v>
      </c>
      <c r="B3" s="119" t="s">
        <v>20</v>
      </c>
      <c r="C3" s="190"/>
      <c r="D3" s="119" t="s">
        <v>21</v>
      </c>
      <c r="E3" s="424"/>
      <c r="F3" s="425"/>
      <c r="G3" s="247"/>
      <c r="H3" s="245"/>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row>
    <row r="4" spans="1:81" s="101" customFormat="1" ht="15.75" x14ac:dyDescent="0.5">
      <c r="A4" s="120"/>
      <c r="B4" s="121"/>
      <c r="C4" s="121"/>
      <c r="D4" s="121"/>
      <c r="E4" s="121"/>
      <c r="F4" s="122"/>
      <c r="G4" s="244"/>
      <c r="H4" s="128"/>
      <c r="I4" s="28"/>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row>
    <row r="5" spans="1:81" s="101" customFormat="1" ht="15.75" x14ac:dyDescent="0.5">
      <c r="A5" s="291" t="s">
        <v>176</v>
      </c>
      <c r="B5" s="292"/>
      <c r="C5" s="292"/>
      <c r="D5" s="292"/>
      <c r="E5" s="293"/>
      <c r="F5" s="294" t="s">
        <v>217</v>
      </c>
      <c r="G5" s="295" t="s">
        <v>218</v>
      </c>
      <c r="H5" s="296" t="s">
        <v>219</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row>
    <row r="6" spans="1:81" s="4" customFormat="1" ht="27" customHeight="1" x14ac:dyDescent="0.5">
      <c r="A6" s="123" t="s">
        <v>189</v>
      </c>
      <c r="B6" s="124"/>
      <c r="C6" s="124"/>
      <c r="D6" s="124"/>
      <c r="E6" s="125"/>
      <c r="F6" s="57"/>
      <c r="G6" s="378"/>
      <c r="H6" s="58"/>
      <c r="I6" s="14"/>
      <c r="J6" s="14" t="s">
        <v>113</v>
      </c>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row>
    <row r="7" spans="1:81" s="4" customFormat="1" ht="27" customHeight="1" x14ac:dyDescent="0.5">
      <c r="A7" s="407" t="s">
        <v>175</v>
      </c>
      <c r="B7" s="408"/>
      <c r="C7" s="408"/>
      <c r="D7" s="408"/>
      <c r="E7" s="409"/>
      <c r="F7" s="57"/>
      <c r="G7" s="378"/>
      <c r="H7" s="58"/>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row>
    <row r="8" spans="1:81" s="4" customFormat="1" ht="27" customHeight="1" x14ac:dyDescent="0.5">
      <c r="A8" s="407" t="s">
        <v>12</v>
      </c>
      <c r="B8" s="408"/>
      <c r="C8" s="408"/>
      <c r="D8" s="408"/>
      <c r="E8" s="409"/>
      <c r="F8" s="57"/>
      <c r="G8" s="378"/>
      <c r="H8" s="58"/>
      <c r="I8" s="14"/>
      <c r="J8" s="14" t="s">
        <v>114</v>
      </c>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row>
    <row r="9" spans="1:81" s="4" customFormat="1" ht="27" customHeight="1" x14ac:dyDescent="0.5">
      <c r="A9" s="407" t="s">
        <v>220</v>
      </c>
      <c r="B9" s="408"/>
      <c r="C9" s="408"/>
      <c r="D9" s="408"/>
      <c r="E9" s="409"/>
      <c r="F9" s="57"/>
      <c r="G9" s="378"/>
      <c r="H9" s="58"/>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row>
    <row r="10" spans="1:81" s="4" customFormat="1" ht="27" customHeight="1" x14ac:dyDescent="0.5">
      <c r="A10" s="407" t="s">
        <v>368</v>
      </c>
      <c r="B10" s="408"/>
      <c r="C10" s="408"/>
      <c r="D10" s="408"/>
      <c r="E10" s="409"/>
      <c r="F10" s="57"/>
      <c r="G10" s="378"/>
      <c r="H10" s="58"/>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row>
    <row r="11" spans="1:81" s="4" customFormat="1" ht="27" customHeight="1" x14ac:dyDescent="0.5">
      <c r="A11" s="419"/>
      <c r="B11" s="420"/>
      <c r="C11" s="420"/>
      <c r="D11" s="420"/>
      <c r="E11" s="421"/>
      <c r="F11" s="57"/>
      <c r="G11" s="378"/>
      <c r="H11" s="58"/>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row>
    <row r="12" spans="1:81" s="4" customFormat="1" ht="27" customHeight="1" x14ac:dyDescent="0.5">
      <c r="A12" s="419"/>
      <c r="B12" s="420"/>
      <c r="C12" s="420"/>
      <c r="D12" s="420"/>
      <c r="E12" s="421"/>
      <c r="F12" s="57"/>
      <c r="G12" s="378"/>
      <c r="H12" s="58"/>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row>
    <row r="13" spans="1:81" s="4" customFormat="1" ht="27" customHeight="1" x14ac:dyDescent="0.5">
      <c r="A13" s="419"/>
      <c r="B13" s="420"/>
      <c r="C13" s="420"/>
      <c r="D13" s="420"/>
      <c r="E13" s="421"/>
      <c r="F13" s="57"/>
      <c r="G13" s="378"/>
      <c r="H13" s="58"/>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row>
    <row r="14" spans="1:81" s="4" customFormat="1" ht="27" customHeight="1" x14ac:dyDescent="0.5">
      <c r="A14" s="419"/>
      <c r="B14" s="420"/>
      <c r="C14" s="420"/>
      <c r="D14" s="420"/>
      <c r="E14" s="421"/>
      <c r="F14" s="57"/>
      <c r="G14" s="378"/>
      <c r="H14" s="58"/>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row>
    <row r="15" spans="1:81" s="4" customFormat="1" ht="27" customHeight="1" x14ac:dyDescent="0.5">
      <c r="A15" s="419"/>
      <c r="B15" s="420"/>
      <c r="C15" s="420"/>
      <c r="D15" s="420"/>
      <c r="E15" s="421"/>
      <c r="F15" s="57"/>
      <c r="G15" s="378"/>
      <c r="H15" s="58"/>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row>
    <row r="16" spans="1:81" s="4" customFormat="1" ht="27" customHeight="1" x14ac:dyDescent="0.5">
      <c r="A16" s="419"/>
      <c r="B16" s="420"/>
      <c r="C16" s="420"/>
      <c r="D16" s="420"/>
      <c r="E16" s="421"/>
      <c r="F16" s="57"/>
      <c r="G16" s="378"/>
      <c r="H16" s="58"/>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row>
    <row r="17" spans="1:81" s="4" customFormat="1" ht="27" customHeight="1" x14ac:dyDescent="0.5">
      <c r="A17" s="419"/>
      <c r="B17" s="420"/>
      <c r="C17" s="420"/>
      <c r="D17" s="420"/>
      <c r="E17" s="421"/>
      <c r="F17" s="57"/>
      <c r="G17" s="378"/>
      <c r="H17" s="58"/>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row>
    <row r="18" spans="1:81" s="4" customFormat="1" ht="26.45" customHeight="1" x14ac:dyDescent="0.5">
      <c r="A18" s="126" t="s">
        <v>22</v>
      </c>
      <c r="B18" s="127"/>
      <c r="C18" s="127"/>
      <c r="D18" s="128"/>
      <c r="E18" s="128"/>
      <c r="F18" s="129"/>
      <c r="G18" s="128"/>
      <c r="H18" s="130"/>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row>
    <row r="19" spans="1:81" s="4" customFormat="1" ht="26.45" customHeight="1" x14ac:dyDescent="0.45">
      <c r="A19" s="410"/>
      <c r="B19" s="411"/>
      <c r="C19" s="411"/>
      <c r="D19" s="411"/>
      <c r="E19" s="411"/>
      <c r="F19" s="411"/>
      <c r="G19" s="411"/>
      <c r="H19" s="412"/>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row>
    <row r="20" spans="1:81" s="4" customFormat="1" ht="26.45" customHeight="1" x14ac:dyDescent="0.45">
      <c r="A20" s="413"/>
      <c r="B20" s="414"/>
      <c r="C20" s="414"/>
      <c r="D20" s="414"/>
      <c r="E20" s="414"/>
      <c r="F20" s="414"/>
      <c r="G20" s="414"/>
      <c r="H20" s="415"/>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row>
    <row r="21" spans="1:81" s="4" customFormat="1" ht="26.45" customHeight="1" x14ac:dyDescent="0.45">
      <c r="A21" s="413"/>
      <c r="B21" s="414"/>
      <c r="C21" s="414"/>
      <c r="D21" s="414"/>
      <c r="E21" s="414"/>
      <c r="F21" s="414"/>
      <c r="G21" s="414"/>
      <c r="H21" s="415"/>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row>
    <row r="22" spans="1:81" s="4" customFormat="1" ht="26.45" customHeight="1" x14ac:dyDescent="0.45">
      <c r="A22" s="413"/>
      <c r="B22" s="414"/>
      <c r="C22" s="414"/>
      <c r="D22" s="414"/>
      <c r="E22" s="414"/>
      <c r="F22" s="414"/>
      <c r="G22" s="414"/>
      <c r="H22" s="415"/>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row>
    <row r="23" spans="1:81" s="4" customFormat="1" ht="26.45" customHeight="1" x14ac:dyDescent="0.45">
      <c r="A23" s="413"/>
      <c r="B23" s="414"/>
      <c r="C23" s="414"/>
      <c r="D23" s="414"/>
      <c r="E23" s="414"/>
      <c r="F23" s="414"/>
      <c r="G23" s="414"/>
      <c r="H23" s="415"/>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row>
    <row r="24" spans="1:81" s="4" customFormat="1" ht="26.45" customHeight="1" x14ac:dyDescent="0.45">
      <c r="A24" s="413"/>
      <c r="B24" s="414"/>
      <c r="C24" s="414"/>
      <c r="D24" s="414"/>
      <c r="E24" s="414"/>
      <c r="F24" s="414"/>
      <c r="G24" s="414"/>
      <c r="H24" s="415"/>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row>
    <row r="25" spans="1:81" s="4" customFormat="1" ht="14.25" x14ac:dyDescent="0.45">
      <c r="A25" s="413"/>
      <c r="B25" s="414"/>
      <c r="C25" s="414"/>
      <c r="D25" s="414"/>
      <c r="E25" s="414"/>
      <c r="F25" s="414"/>
      <c r="G25" s="414"/>
      <c r="H25" s="415"/>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row>
    <row r="26" spans="1:81" s="4" customFormat="1" ht="14.25" x14ac:dyDescent="0.45">
      <c r="A26" s="413"/>
      <c r="B26" s="414"/>
      <c r="C26" s="414"/>
      <c r="D26" s="414"/>
      <c r="E26" s="414"/>
      <c r="F26" s="414"/>
      <c r="G26" s="414"/>
      <c r="H26" s="415"/>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row>
    <row r="27" spans="1:81" s="4" customFormat="1" ht="14.25" x14ac:dyDescent="0.45">
      <c r="A27" s="413"/>
      <c r="B27" s="414"/>
      <c r="C27" s="414"/>
      <c r="D27" s="414"/>
      <c r="E27" s="414"/>
      <c r="F27" s="414"/>
      <c r="G27" s="414"/>
      <c r="H27" s="415"/>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row>
    <row r="28" spans="1:81" s="4" customFormat="1" ht="14.25" x14ac:dyDescent="0.45">
      <c r="A28" s="416"/>
      <c r="B28" s="417"/>
      <c r="C28" s="417"/>
      <c r="D28" s="417"/>
      <c r="E28" s="417"/>
      <c r="F28" s="417"/>
      <c r="G28" s="417"/>
      <c r="H28" s="418"/>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row>
  </sheetData>
  <sheetProtection algorithmName="SHA-512" hashValue="suURx8/qumYB9bi/IE5ZUY0mzZcziRA8YLQhPx0scTuZ1Hde6jkQhktL0WVjfY4aJGw4mYl1FDVEqB02CmQgHw==" saltValue="OUvG4/cJlkaUlBFkgSq/UQ==" spinCount="100000" sheet="1"/>
  <mergeCells count="14">
    <mergeCell ref="B2:F2"/>
    <mergeCell ref="E3:F3"/>
    <mergeCell ref="A8:E8"/>
    <mergeCell ref="A7:E7"/>
    <mergeCell ref="A9:E9"/>
    <mergeCell ref="A10:E10"/>
    <mergeCell ref="A19:H28"/>
    <mergeCell ref="A15:E15"/>
    <mergeCell ref="A16:E16"/>
    <mergeCell ref="A17:E17"/>
    <mergeCell ref="A12:E12"/>
    <mergeCell ref="A13:E13"/>
    <mergeCell ref="A14:E14"/>
    <mergeCell ref="A11:E11"/>
  </mergeCells>
  <dataValidations count="1">
    <dataValidation type="list" allowBlank="1" showInputMessage="1" showErrorMessage="1" sqref="H6:H17" xr:uid="{EE54B06F-8C75-4EEC-8039-DC523021534A}">
      <formula1>$J$6:$J$8</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9D247-D9E2-467F-BA59-814DCF421234}">
  <sheetPr codeName="Sheet6">
    <tabColor theme="8" tint="0.79998168889431442"/>
  </sheetPr>
  <dimension ref="A1:BN87"/>
  <sheetViews>
    <sheetView showGridLines="0" zoomScale="85" zoomScaleNormal="85" workbookViewId="0">
      <selection activeCell="B12" sqref="B12"/>
    </sheetView>
  </sheetViews>
  <sheetFormatPr defaultRowHeight="14.25" x14ac:dyDescent="0.45"/>
  <cols>
    <col min="1" max="1" width="63.796875" style="14" customWidth="1"/>
    <col min="2" max="2" width="19" style="17" customWidth="1"/>
    <col min="3" max="3" width="17.86328125" style="17" customWidth="1"/>
    <col min="4" max="4" width="12.86328125" style="14" bestFit="1" customWidth="1"/>
    <col min="5" max="6" width="8.86328125" style="14"/>
    <col min="7" max="7" width="10.46484375" style="14" customWidth="1"/>
    <col min="8" max="66" width="8.86328125" style="15"/>
  </cols>
  <sheetData>
    <row r="1" spans="1:66" s="93" customFormat="1" ht="50.45" customHeight="1" x14ac:dyDescent="0.45">
      <c r="A1" s="240"/>
      <c r="B1" s="259" t="s">
        <v>435</v>
      </c>
      <c r="C1" s="238"/>
      <c r="D1" s="14"/>
      <c r="E1" s="14"/>
      <c r="F1" s="14"/>
      <c r="G1" s="14"/>
      <c r="H1" s="14"/>
      <c r="I1" s="14"/>
      <c r="J1" s="14"/>
      <c r="K1" s="14"/>
      <c r="L1" s="14"/>
      <c r="M1" s="14"/>
      <c r="N1" s="14"/>
      <c r="O1" s="14"/>
      <c r="P1" s="14"/>
      <c r="Q1" s="14"/>
      <c r="R1" s="14"/>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row>
    <row r="2" spans="1:66" s="93" customFormat="1" ht="21.6" customHeight="1" x14ac:dyDescent="0.45">
      <c r="A2" s="18"/>
      <c r="B2" s="14"/>
      <c r="C2" s="14"/>
      <c r="D2" s="14"/>
      <c r="E2" s="14"/>
      <c r="F2" s="14"/>
      <c r="G2" s="14"/>
      <c r="H2" s="14"/>
      <c r="I2" s="14"/>
      <c r="J2" s="14"/>
      <c r="K2" s="14"/>
      <c r="L2" s="14"/>
      <c r="M2" s="14"/>
      <c r="N2" s="14"/>
      <c r="O2" s="14"/>
      <c r="P2" s="14"/>
      <c r="Q2" s="14"/>
      <c r="R2" s="14"/>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row>
    <row r="3" spans="1:66" s="85" customFormat="1" ht="21.6" customHeight="1" x14ac:dyDescent="0.45">
      <c r="A3" s="35" t="s">
        <v>165</v>
      </c>
      <c r="B3" s="426" t="str">
        <f>IF('2 Checklist'!C3=0,"",'2 Checklist'!C3)</f>
        <v/>
      </c>
      <c r="C3" s="426"/>
      <c r="D3" s="35"/>
      <c r="E3" s="35"/>
      <c r="F3" s="35"/>
      <c r="G3" s="35"/>
      <c r="H3" s="35"/>
      <c r="I3" s="35"/>
      <c r="J3" s="35"/>
      <c r="K3" s="35"/>
      <c r="L3" s="35"/>
      <c r="M3" s="35"/>
      <c r="N3" s="35"/>
      <c r="O3" s="35"/>
      <c r="P3" s="35"/>
      <c r="Q3" s="35"/>
      <c r="R3" s="35"/>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row>
    <row r="4" spans="1:66" s="85" customFormat="1" ht="21.6" customHeight="1" x14ac:dyDescent="0.45">
      <c r="A4" s="35" t="s">
        <v>17</v>
      </c>
      <c r="B4" s="427" t="str">
        <f>IF('1 Cover page'!D25=0,"",'1 Cover page'!D25)</f>
        <v/>
      </c>
      <c r="C4" s="427"/>
      <c r="D4" s="35"/>
      <c r="E4" s="35"/>
      <c r="F4" s="35"/>
      <c r="G4" s="35"/>
      <c r="H4" s="35"/>
      <c r="I4" s="35"/>
      <c r="J4" s="35"/>
      <c r="K4" s="35"/>
      <c r="L4" s="35"/>
      <c r="M4" s="35"/>
      <c r="N4" s="35"/>
      <c r="O4" s="35"/>
      <c r="P4" s="35"/>
      <c r="Q4" s="35"/>
      <c r="R4" s="35"/>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row>
    <row r="5" spans="1:66" s="85" customFormat="1" ht="24.6" customHeight="1" x14ac:dyDescent="0.45">
      <c r="A5" s="64" t="s">
        <v>140</v>
      </c>
      <c r="B5" s="35"/>
      <c r="C5" s="35"/>
      <c r="D5" s="35"/>
      <c r="E5" s="35"/>
      <c r="F5" s="35"/>
      <c r="G5" s="35"/>
      <c r="H5" s="35"/>
      <c r="I5" s="35"/>
      <c r="J5" s="35"/>
      <c r="K5" s="35"/>
      <c r="L5" s="35"/>
      <c r="M5" s="35"/>
      <c r="N5" s="35"/>
      <c r="O5" s="35"/>
      <c r="P5" s="35"/>
      <c r="Q5" s="35"/>
      <c r="R5" s="35"/>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row>
    <row r="6" spans="1:66" s="85" customFormat="1" x14ac:dyDescent="0.45">
      <c r="A6" s="261" t="s">
        <v>143</v>
      </c>
      <c r="B6" s="260"/>
      <c r="C6" s="260"/>
      <c r="D6" s="35"/>
      <c r="E6" s="35"/>
      <c r="F6" s="35"/>
      <c r="G6" s="35"/>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row>
    <row r="7" spans="1:66" s="85" customFormat="1" x14ac:dyDescent="0.45">
      <c r="A7" s="35"/>
      <c r="B7" s="35"/>
      <c r="C7" s="35"/>
      <c r="D7" s="35"/>
      <c r="E7" s="35"/>
      <c r="F7" s="35"/>
      <c r="G7" s="35"/>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row>
    <row r="8" spans="1:66" s="85" customFormat="1" x14ac:dyDescent="0.45">
      <c r="A8" s="288" t="s">
        <v>35</v>
      </c>
      <c r="B8" s="289"/>
      <c r="C8" s="290"/>
      <c r="D8" s="35"/>
      <c r="E8" s="35"/>
      <c r="F8" s="35"/>
      <c r="G8" s="35"/>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row>
    <row r="9" spans="1:66" s="8" customFormat="1" ht="28.5" x14ac:dyDescent="0.45">
      <c r="A9" s="280"/>
      <c r="B9" s="281" t="s">
        <v>160</v>
      </c>
      <c r="C9" s="282" t="s">
        <v>164</v>
      </c>
      <c r="D9" s="35"/>
      <c r="E9" s="35"/>
      <c r="F9" s="35"/>
      <c r="G9" s="35"/>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row>
    <row r="10" spans="1:66" s="8" customFormat="1" ht="23.45" hidden="1" customHeight="1" x14ac:dyDescent="0.45">
      <c r="A10" s="283" t="s">
        <v>120</v>
      </c>
      <c r="B10" s="45"/>
      <c r="C10" s="45"/>
      <c r="D10" s="35"/>
      <c r="E10" s="35"/>
      <c r="F10" s="35"/>
      <c r="G10" s="35"/>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row>
    <row r="11" spans="1:66" s="8" customFormat="1" ht="23.45" hidden="1" customHeight="1" x14ac:dyDescent="0.45">
      <c r="A11" s="283" t="s">
        <v>121</v>
      </c>
      <c r="B11" s="45"/>
      <c r="C11" s="45"/>
      <c r="D11" s="35"/>
      <c r="E11" s="35"/>
      <c r="F11" s="35"/>
      <c r="G11" s="35"/>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row>
    <row r="12" spans="1:66" s="8" customFormat="1" ht="23.45" customHeight="1" x14ac:dyDescent="0.45">
      <c r="A12" s="283" t="s">
        <v>39</v>
      </c>
      <c r="B12" s="379"/>
      <c r="C12" s="379"/>
      <c r="D12" s="35"/>
      <c r="E12" s="35"/>
      <c r="F12" s="35"/>
      <c r="G12" s="35"/>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row>
    <row r="13" spans="1:66" s="56" customFormat="1" x14ac:dyDescent="0.45">
      <c r="A13" s="283"/>
      <c r="B13" s="380"/>
      <c r="C13" s="381"/>
      <c r="D13" s="35"/>
      <c r="E13" s="35"/>
      <c r="F13" s="35"/>
      <c r="G13" s="35"/>
    </row>
    <row r="14" spans="1:66" s="8" customFormat="1" ht="23.45" customHeight="1" x14ac:dyDescent="0.45">
      <c r="A14" s="283" t="s">
        <v>437</v>
      </c>
      <c r="B14" s="379"/>
      <c r="C14" s="381"/>
      <c r="D14" s="35"/>
      <c r="E14" s="35"/>
      <c r="F14" s="35"/>
      <c r="G14" s="35"/>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row>
    <row r="15" spans="1:66" s="16" customFormat="1" ht="26.75" customHeight="1" x14ac:dyDescent="0.45">
      <c r="A15" s="285" t="s">
        <v>136</v>
      </c>
      <c r="B15" s="376"/>
      <c r="C15" s="382"/>
      <c r="D15" s="68"/>
      <c r="E15" s="68"/>
      <c r="F15" s="68"/>
      <c r="G15" s="68"/>
    </row>
    <row r="16" spans="1:66" s="8" customFormat="1" ht="34.25" customHeight="1" x14ac:dyDescent="0.45">
      <c r="A16" s="283" t="s">
        <v>116</v>
      </c>
      <c r="B16" s="383"/>
      <c r="C16" s="384"/>
      <c r="D16" s="35"/>
      <c r="E16" s="35"/>
      <c r="F16" s="35"/>
      <c r="G16" s="35"/>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row>
    <row r="17" spans="1:66" s="8" customFormat="1" ht="23.45" customHeight="1" x14ac:dyDescent="0.45">
      <c r="A17" s="283" t="s">
        <v>40</v>
      </c>
      <c r="B17" s="383"/>
      <c r="C17" s="384"/>
      <c r="D17" s="35"/>
      <c r="E17" s="35"/>
      <c r="F17" s="35"/>
      <c r="G17" s="35"/>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row>
    <row r="18" spans="1:66" s="8" customFormat="1" ht="33" customHeight="1" x14ac:dyDescent="0.45">
      <c r="A18" s="283" t="s">
        <v>409</v>
      </c>
      <c r="B18" s="383"/>
      <c r="C18" s="384"/>
      <c r="D18" s="35"/>
      <c r="E18" s="35"/>
      <c r="F18" s="35"/>
      <c r="G18" s="35"/>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row>
    <row r="19" spans="1:66" s="8" customFormat="1" ht="23.45" customHeight="1" x14ac:dyDescent="0.45">
      <c r="A19" s="283" t="s">
        <v>41</v>
      </c>
      <c r="B19" s="383"/>
      <c r="C19" s="384"/>
      <c r="D19" s="35"/>
      <c r="E19" s="35"/>
      <c r="F19" s="35"/>
      <c r="G19" s="35"/>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row>
    <row r="20" spans="1:66" s="8" customFormat="1" ht="23.45" customHeight="1" x14ac:dyDescent="0.45">
      <c r="A20" s="283" t="s">
        <v>42</v>
      </c>
      <c r="B20" s="383"/>
      <c r="C20" s="384"/>
      <c r="D20" s="35"/>
      <c r="E20" s="35"/>
      <c r="F20" s="35"/>
      <c r="G20" s="35"/>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row>
    <row r="21" spans="1:66" s="8" customFormat="1" ht="23.45" customHeight="1" x14ac:dyDescent="0.45">
      <c r="A21" s="283" t="s">
        <v>43</v>
      </c>
      <c r="B21" s="383"/>
      <c r="C21" s="384"/>
      <c r="D21" s="35"/>
      <c r="E21" s="35"/>
      <c r="F21" s="35"/>
      <c r="G21" s="35"/>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row>
    <row r="22" spans="1:66" s="8" customFormat="1" ht="23.45" customHeight="1" x14ac:dyDescent="0.45">
      <c r="A22" s="283" t="s">
        <v>44</v>
      </c>
      <c r="B22" s="383"/>
      <c r="C22" s="384"/>
      <c r="D22" s="35"/>
      <c r="E22" s="35"/>
      <c r="F22" s="35"/>
      <c r="G22" s="35"/>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row>
    <row r="23" spans="1:66" s="8" customFormat="1" ht="49.25" customHeight="1" x14ac:dyDescent="0.45">
      <c r="A23" s="283" t="s">
        <v>45</v>
      </c>
      <c r="B23" s="383"/>
      <c r="C23" s="384"/>
      <c r="D23" s="35"/>
      <c r="E23" s="35"/>
      <c r="F23" s="35"/>
      <c r="G23" s="35"/>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row>
    <row r="24" spans="1:66" s="8" customFormat="1" ht="23.45" customHeight="1" x14ac:dyDescent="0.45">
      <c r="A24" s="283" t="s">
        <v>49</v>
      </c>
      <c r="B24" s="383"/>
      <c r="C24" s="384"/>
      <c r="D24" s="35"/>
      <c r="E24" s="35"/>
      <c r="F24" s="35"/>
      <c r="G24" s="35"/>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row>
    <row r="25" spans="1:66" s="8" customFormat="1" ht="23.45" customHeight="1" x14ac:dyDescent="0.45">
      <c r="A25" s="283" t="s">
        <v>50</v>
      </c>
      <c r="B25" s="383"/>
      <c r="C25" s="384"/>
      <c r="D25" s="35"/>
      <c r="E25" s="35"/>
      <c r="F25" s="35"/>
      <c r="G25" s="35"/>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row>
    <row r="26" spans="1:66" s="8" customFormat="1" ht="23.45" customHeight="1" x14ac:dyDescent="0.45">
      <c r="A26" s="283" t="s">
        <v>47</v>
      </c>
      <c r="B26" s="383"/>
      <c r="C26" s="384"/>
      <c r="D26" s="35"/>
      <c r="E26" s="35"/>
      <c r="F26" s="35"/>
      <c r="G26" s="35"/>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row>
    <row r="27" spans="1:66" s="8" customFormat="1" ht="23.45" customHeight="1" x14ac:dyDescent="0.45">
      <c r="A27" s="283" t="s">
        <v>48</v>
      </c>
      <c r="B27" s="383"/>
      <c r="C27" s="384"/>
      <c r="D27" s="35"/>
      <c r="E27" s="35"/>
      <c r="F27" s="35"/>
      <c r="G27" s="35"/>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row>
    <row r="28" spans="1:66" s="56" customFormat="1" x14ac:dyDescent="0.45">
      <c r="A28" s="284"/>
      <c r="B28" s="385"/>
      <c r="C28" s="386"/>
      <c r="D28" s="35"/>
      <c r="E28" s="35"/>
      <c r="F28" s="35"/>
      <c r="G28" s="35"/>
    </row>
    <row r="29" spans="1:66" s="56" customFormat="1" ht="21.5" customHeight="1" x14ac:dyDescent="0.45">
      <c r="A29" s="10"/>
      <c r="B29" s="78"/>
      <c r="C29" s="78"/>
      <c r="D29" s="35"/>
      <c r="E29" s="35"/>
      <c r="F29" s="35"/>
      <c r="G29" s="35"/>
    </row>
    <row r="30" spans="1:66" s="56" customFormat="1" x14ac:dyDescent="0.45">
      <c r="A30" s="288" t="s">
        <v>51</v>
      </c>
      <c r="B30" s="387"/>
      <c r="C30" s="388"/>
      <c r="D30" s="23"/>
      <c r="E30" s="35"/>
      <c r="F30" s="35"/>
      <c r="G30" s="35"/>
    </row>
    <row r="31" spans="1:66" s="8" customFormat="1" ht="23.45" customHeight="1" x14ac:dyDescent="0.45">
      <c r="A31" s="283" t="s">
        <v>146</v>
      </c>
      <c r="B31" s="383"/>
      <c r="C31" s="384"/>
      <c r="D31" s="23"/>
      <c r="E31" s="35"/>
      <c r="F31" s="35"/>
      <c r="G31" s="35"/>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row>
    <row r="32" spans="1:66" s="8" customFormat="1" ht="23.45" customHeight="1" x14ac:dyDescent="0.45">
      <c r="A32" s="283" t="s">
        <v>52</v>
      </c>
      <c r="B32" s="383"/>
      <c r="C32" s="384"/>
      <c r="D32" s="23"/>
      <c r="E32" s="35"/>
      <c r="F32" s="35"/>
      <c r="G32" s="35"/>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row>
    <row r="33" spans="1:66" s="8" customFormat="1" ht="31.25" customHeight="1" x14ac:dyDescent="0.45">
      <c r="A33" s="283" t="s">
        <v>406</v>
      </c>
      <c r="B33" s="383"/>
      <c r="C33" s="384"/>
      <c r="D33" s="23"/>
      <c r="E33" s="35"/>
      <c r="F33" s="35"/>
      <c r="G33" s="35"/>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row>
    <row r="34" spans="1:66" s="8" customFormat="1" ht="33.6" customHeight="1" x14ac:dyDescent="0.45">
      <c r="A34" s="284" t="s">
        <v>161</v>
      </c>
      <c r="B34" s="383"/>
      <c r="C34" s="389"/>
      <c r="D34" s="23"/>
      <c r="E34" s="35"/>
      <c r="F34" s="35"/>
      <c r="G34" s="35"/>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row>
    <row r="35" spans="1:66" s="56" customFormat="1" ht="21.5" customHeight="1" x14ac:dyDescent="0.45">
      <c r="A35" s="35"/>
      <c r="B35" s="374"/>
      <c r="C35" s="374"/>
      <c r="D35" s="35"/>
      <c r="E35" s="35"/>
      <c r="F35" s="35"/>
      <c r="G35" s="35"/>
    </row>
    <row r="36" spans="1:66" s="56" customFormat="1" x14ac:dyDescent="0.45">
      <c r="A36" s="288" t="s">
        <v>34</v>
      </c>
      <c r="B36" s="387"/>
      <c r="C36" s="388"/>
      <c r="D36" s="35"/>
      <c r="E36" s="35"/>
      <c r="F36" s="35"/>
      <c r="G36" s="35"/>
    </row>
    <row r="37" spans="1:66" s="8" customFormat="1" ht="48" customHeight="1" x14ac:dyDescent="0.45">
      <c r="A37" s="284" t="s">
        <v>346</v>
      </c>
      <c r="B37" s="383"/>
      <c r="C37" s="389"/>
      <c r="D37" s="35"/>
      <c r="E37" s="35"/>
      <c r="F37" s="35"/>
      <c r="G37" s="35"/>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row>
    <row r="38" spans="1:66" s="56" customFormat="1" ht="21.5" customHeight="1" x14ac:dyDescent="0.45">
      <c r="A38" s="35"/>
      <c r="B38" s="374"/>
      <c r="C38" s="390"/>
      <c r="D38" s="35"/>
      <c r="E38" s="35"/>
      <c r="F38" s="35"/>
      <c r="G38" s="35"/>
    </row>
    <row r="39" spans="1:66" s="56" customFormat="1" x14ac:dyDescent="0.45">
      <c r="A39" s="288" t="s">
        <v>46</v>
      </c>
      <c r="B39" s="387"/>
      <c r="C39" s="388"/>
      <c r="D39" s="35"/>
      <c r="E39" s="35"/>
      <c r="F39" s="35"/>
      <c r="G39" s="35"/>
    </row>
    <row r="40" spans="1:66" s="8" customFormat="1" ht="32.450000000000003" customHeight="1" x14ac:dyDescent="0.45">
      <c r="A40" s="283" t="s">
        <v>162</v>
      </c>
      <c r="B40" s="383"/>
      <c r="C40" s="384"/>
      <c r="D40" s="35"/>
      <c r="E40" s="35"/>
      <c r="F40" s="35"/>
      <c r="G40" s="35"/>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row>
    <row r="41" spans="1:66" s="8" customFormat="1" ht="48" customHeight="1" x14ac:dyDescent="0.45">
      <c r="A41" s="286" t="s">
        <v>358</v>
      </c>
      <c r="B41" s="383"/>
      <c r="C41" s="389"/>
      <c r="D41" s="35"/>
      <c r="E41" s="35"/>
      <c r="F41" s="35"/>
      <c r="G41" s="35"/>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row>
    <row r="42" spans="1:66" s="56" customFormat="1" ht="21.5" customHeight="1" x14ac:dyDescent="0.45">
      <c r="A42" s="35"/>
      <c r="B42" s="374"/>
      <c r="C42" s="390"/>
      <c r="D42" s="35"/>
      <c r="E42" s="35"/>
      <c r="F42" s="35"/>
      <c r="G42" s="35"/>
    </row>
    <row r="43" spans="1:66" s="56" customFormat="1" x14ac:dyDescent="0.45">
      <c r="A43" s="288" t="s">
        <v>36</v>
      </c>
      <c r="B43" s="387"/>
      <c r="C43" s="388"/>
      <c r="D43" s="35"/>
      <c r="E43" s="35"/>
      <c r="F43" s="35"/>
      <c r="G43" s="35"/>
    </row>
    <row r="44" spans="1:66" s="8" customFormat="1" ht="31.8" customHeight="1" x14ac:dyDescent="0.45">
      <c r="A44" s="283" t="s">
        <v>347</v>
      </c>
      <c r="B44" s="383"/>
      <c r="C44" s="384"/>
      <c r="D44" s="35"/>
      <c r="E44" s="35"/>
      <c r="F44" s="35"/>
      <c r="G44" s="35"/>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row>
    <row r="45" spans="1:66" s="8" customFormat="1" ht="32.450000000000003" customHeight="1" x14ac:dyDescent="0.45">
      <c r="A45" s="283" t="s">
        <v>348</v>
      </c>
      <c r="B45" s="383"/>
      <c r="C45" s="384"/>
      <c r="D45" s="35"/>
      <c r="E45" s="35"/>
      <c r="F45" s="35"/>
      <c r="G45" s="35"/>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row>
    <row r="46" spans="1:66" s="8" customFormat="1" ht="32.450000000000003" customHeight="1" x14ac:dyDescent="0.45">
      <c r="A46" s="283" t="s">
        <v>148</v>
      </c>
      <c r="B46" s="383"/>
      <c r="C46" s="384"/>
      <c r="D46" s="35"/>
      <c r="E46" s="35"/>
      <c r="F46" s="35"/>
      <c r="G46" s="35"/>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row>
    <row r="47" spans="1:66" s="8" customFormat="1" ht="47.45" customHeight="1" x14ac:dyDescent="0.45">
      <c r="A47" s="284" t="s">
        <v>349</v>
      </c>
      <c r="B47" s="383"/>
      <c r="C47" s="389"/>
      <c r="D47" s="35"/>
      <c r="E47" s="35"/>
      <c r="F47" s="35"/>
      <c r="G47" s="35"/>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row>
    <row r="48" spans="1:66" s="56" customFormat="1" ht="21.5" customHeight="1" x14ac:dyDescent="0.45">
      <c r="A48" s="35"/>
      <c r="B48" s="374"/>
      <c r="C48" s="390"/>
      <c r="D48" s="35"/>
      <c r="E48" s="35"/>
      <c r="F48" s="35"/>
      <c r="G48" s="35"/>
    </row>
    <row r="49" spans="1:66" s="56" customFormat="1" x14ac:dyDescent="0.45">
      <c r="A49" s="288" t="s">
        <v>38</v>
      </c>
      <c r="B49" s="387"/>
      <c r="C49" s="388"/>
      <c r="D49" s="35"/>
      <c r="E49" s="35"/>
      <c r="F49" s="35"/>
      <c r="G49" s="35"/>
    </row>
    <row r="50" spans="1:66" s="8" customFormat="1" ht="23.45" customHeight="1" x14ac:dyDescent="0.45">
      <c r="A50" s="283" t="s">
        <v>53</v>
      </c>
      <c r="B50" s="383"/>
      <c r="C50" s="384"/>
      <c r="D50" s="35"/>
      <c r="E50" s="35"/>
      <c r="F50" s="35"/>
      <c r="G50" s="35"/>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row>
    <row r="51" spans="1:66" s="8" customFormat="1" ht="30.6" customHeight="1" x14ac:dyDescent="0.45">
      <c r="A51" s="283" t="s">
        <v>221</v>
      </c>
      <c r="B51" s="383"/>
      <c r="C51" s="384"/>
      <c r="D51" s="35"/>
      <c r="E51" s="35"/>
      <c r="F51" s="35"/>
      <c r="G51" s="35"/>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row>
    <row r="52" spans="1:66" s="8" customFormat="1" ht="23.45" customHeight="1" x14ac:dyDescent="0.45">
      <c r="A52" s="284" t="s">
        <v>222</v>
      </c>
      <c r="B52" s="383"/>
      <c r="C52" s="389"/>
      <c r="D52" s="35"/>
      <c r="E52" s="35"/>
      <c r="F52" s="35"/>
      <c r="G52" s="35"/>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row>
    <row r="53" spans="1:66" s="56" customFormat="1" ht="21.5" customHeight="1" x14ac:dyDescent="0.45">
      <c r="A53" s="35"/>
      <c r="B53" s="374"/>
      <c r="C53" s="390"/>
      <c r="D53" s="35"/>
      <c r="E53" s="35"/>
      <c r="F53" s="35"/>
      <c r="G53" s="35"/>
    </row>
    <row r="54" spans="1:66" s="56" customFormat="1" x14ac:dyDescent="0.45">
      <c r="A54" s="288" t="s">
        <v>37</v>
      </c>
      <c r="B54" s="387"/>
      <c r="C54" s="388"/>
      <c r="D54" s="35"/>
      <c r="E54" s="35"/>
      <c r="F54" s="35"/>
      <c r="G54" s="35"/>
    </row>
    <row r="55" spans="1:66" s="8" customFormat="1" ht="23.45" customHeight="1" x14ac:dyDescent="0.45">
      <c r="A55" s="283" t="s">
        <v>163</v>
      </c>
      <c r="B55" s="383"/>
      <c r="C55" s="384"/>
      <c r="D55" s="35"/>
      <c r="E55" s="35"/>
      <c r="F55" s="35"/>
      <c r="G55" s="35"/>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row>
    <row r="56" spans="1:66" s="8" customFormat="1" ht="49.8" customHeight="1" x14ac:dyDescent="0.45">
      <c r="A56" s="283" t="s">
        <v>407</v>
      </c>
      <c r="B56" s="383"/>
      <c r="C56" s="384"/>
      <c r="D56" s="35"/>
      <c r="E56" s="35"/>
      <c r="F56" s="35"/>
      <c r="G56" s="35"/>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row>
    <row r="57" spans="1:66" s="56" customFormat="1" x14ac:dyDescent="0.45">
      <c r="A57" s="284"/>
      <c r="B57" s="385"/>
      <c r="C57" s="386"/>
      <c r="D57" s="35"/>
      <c r="E57" s="35"/>
      <c r="F57" s="35"/>
      <c r="G57" s="35"/>
    </row>
    <row r="58" spans="1:66" s="56" customFormat="1" ht="21.5" customHeight="1" x14ac:dyDescent="0.45">
      <c r="A58" s="35"/>
      <c r="B58" s="374"/>
      <c r="C58" s="374"/>
      <c r="D58" s="35"/>
      <c r="E58" s="35"/>
      <c r="F58" s="35"/>
      <c r="G58" s="35"/>
    </row>
    <row r="59" spans="1:66" s="56" customFormat="1" x14ac:dyDescent="0.45">
      <c r="A59" s="288" t="s">
        <v>210</v>
      </c>
      <c r="B59" s="387"/>
      <c r="C59" s="388"/>
      <c r="D59" s="35"/>
      <c r="E59" s="35"/>
      <c r="F59" s="35"/>
      <c r="G59" s="35"/>
    </row>
    <row r="60" spans="1:66" s="8" customFormat="1" ht="23.45" customHeight="1" x14ac:dyDescent="0.45">
      <c r="A60" s="284" t="s">
        <v>350</v>
      </c>
      <c r="B60" s="383"/>
      <c r="C60" s="386"/>
      <c r="D60" s="35"/>
      <c r="E60" s="35"/>
      <c r="F60" s="35"/>
      <c r="G60" s="35"/>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row>
    <row r="61" spans="1:66" s="56" customFormat="1" ht="21.5" customHeight="1" x14ac:dyDescent="0.45">
      <c r="A61" s="35"/>
      <c r="B61" s="380"/>
      <c r="C61" s="374"/>
      <c r="D61" s="35"/>
      <c r="E61" s="35"/>
      <c r="F61" s="35"/>
      <c r="G61" s="35"/>
    </row>
    <row r="62" spans="1:66" s="56" customFormat="1" x14ac:dyDescent="0.45">
      <c r="A62" s="288" t="s">
        <v>353</v>
      </c>
      <c r="B62" s="387"/>
      <c r="C62" s="388"/>
      <c r="D62" s="35"/>
      <c r="E62" s="35"/>
      <c r="F62" s="35"/>
      <c r="G62" s="35"/>
    </row>
    <row r="63" spans="1:66" s="8" customFormat="1" ht="28.5" x14ac:dyDescent="0.45">
      <c r="A63" s="284" t="s">
        <v>354</v>
      </c>
      <c r="B63" s="383"/>
      <c r="C63" s="386"/>
      <c r="D63" s="35"/>
      <c r="E63" s="35"/>
      <c r="F63" s="35"/>
      <c r="G63" s="35"/>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row>
    <row r="64" spans="1:66" s="56" customFormat="1" ht="21.5" customHeight="1" x14ac:dyDescent="0.45">
      <c r="B64" s="105"/>
      <c r="C64" s="105"/>
    </row>
    <row r="65" spans="1:66" s="56" customFormat="1" x14ac:dyDescent="0.45">
      <c r="A65" s="288" t="s">
        <v>359</v>
      </c>
      <c r="B65" s="387"/>
      <c r="C65" s="388"/>
    </row>
    <row r="66" spans="1:66" s="8" customFormat="1" ht="60.6" customHeight="1" x14ac:dyDescent="0.45">
      <c r="A66" s="286" t="s">
        <v>363</v>
      </c>
      <c r="B66" s="383"/>
      <c r="C66" s="391"/>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row>
    <row r="67" spans="1:66" s="56" customFormat="1" ht="21.5" customHeight="1" x14ac:dyDescent="0.45">
      <c r="B67" s="105"/>
      <c r="C67" s="105"/>
    </row>
    <row r="68" spans="1:66" s="56" customFormat="1" x14ac:dyDescent="0.45">
      <c r="A68" s="288" t="s">
        <v>360</v>
      </c>
      <c r="B68" s="387"/>
      <c r="C68" s="388"/>
    </row>
    <row r="69" spans="1:66" s="8" customFormat="1" ht="42.75" x14ac:dyDescent="0.45">
      <c r="A69" s="287" t="s">
        <v>361</v>
      </c>
      <c r="B69" s="343"/>
      <c r="C69" s="392"/>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row>
    <row r="70" spans="1:66" s="8" customFormat="1" x14ac:dyDescent="0.45">
      <c r="A70" s="284"/>
      <c r="B70" s="385"/>
      <c r="C70" s="386"/>
      <c r="D70" s="35"/>
      <c r="E70" s="35"/>
      <c r="F70" s="35"/>
      <c r="G70" s="35"/>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row>
    <row r="85" spans="2:2" hidden="1" x14ac:dyDescent="0.45">
      <c r="B85" s="17" t="s">
        <v>113</v>
      </c>
    </row>
    <row r="86" spans="2:2" hidden="1" x14ac:dyDescent="0.45">
      <c r="B86" s="17" t="s">
        <v>114</v>
      </c>
    </row>
    <row r="87" spans="2:2" hidden="1" x14ac:dyDescent="0.45">
      <c r="B87" s="17" t="s">
        <v>122</v>
      </c>
    </row>
  </sheetData>
  <sheetProtection algorithmName="SHA-512" hashValue="Ri8CcbFK85IJ0L7hX5u4gaHn35V5AzE/hhTa76JavsZFUwOJ1mn3kqnZZ5noqrJf81YnJJXT2B1JuLgDfdIe7w==" saltValue="IqjKLqJCMCmHmYN35vR4vA==" spinCount="100000" sheet="1"/>
  <mergeCells count="2">
    <mergeCell ref="B3:C3"/>
    <mergeCell ref="B4:C4"/>
  </mergeCells>
  <dataValidations count="3">
    <dataValidation type="list" allowBlank="1" showInputMessage="1" showErrorMessage="1" sqref="B16:B27 B66 B60:B63 B37 B40 B50:B51 B44 B55" xr:uid="{855F00F8-FDDC-4654-947F-01F049C6D57E}">
      <formula1>$B$85:$B$86</formula1>
    </dataValidation>
    <dataValidation type="list" allowBlank="1" showInputMessage="1" showErrorMessage="1" sqref="B52 B45:B47 B31:B34" xr:uid="{58E70118-4956-4004-96E6-1FD4907AC20D}">
      <formula1>$B$85:$B$87</formula1>
    </dataValidation>
    <dataValidation type="list" allowBlank="1" showInputMessage="1" showErrorMessage="1" sqref="B69" xr:uid="{4CBC5FD3-8C6A-42C9-9744-0796914D8579}">
      <formula1>$B$91:$B$92</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E82EE-E278-49CD-8914-0E277DEDD557}">
  <sheetPr codeName="Sheet7">
    <tabColor theme="8" tint="0.79998168889431442"/>
  </sheetPr>
  <dimension ref="A1:CI34"/>
  <sheetViews>
    <sheetView showGridLines="0" topLeftCell="A5" workbookViewId="0">
      <selection activeCell="B10" sqref="B10"/>
    </sheetView>
  </sheetViews>
  <sheetFormatPr defaultRowHeight="14.25" x14ac:dyDescent="0.45"/>
  <cols>
    <col min="1" max="1" width="55.1328125" style="14" customWidth="1"/>
    <col min="2" max="2" width="27.86328125" style="14" customWidth="1"/>
    <col min="3" max="3" width="28.19921875" style="14" customWidth="1"/>
    <col min="4" max="4" width="29.86328125" style="14" customWidth="1"/>
    <col min="5" max="5" width="20.1328125" style="14" customWidth="1"/>
    <col min="6" max="6" width="22.46484375" style="14" customWidth="1"/>
    <col min="7" max="7" width="8.86328125" style="14" customWidth="1"/>
    <col min="8" max="8" width="8.86328125" style="14"/>
    <col min="9" max="9" width="0" style="14" hidden="1" customWidth="1"/>
    <col min="10" max="87" width="8.86328125" style="15"/>
  </cols>
  <sheetData>
    <row r="1" spans="1:87" s="93" customFormat="1" ht="48" customHeight="1" x14ac:dyDescent="0.45">
      <c r="A1" s="240"/>
      <c r="B1" s="259" t="s">
        <v>435</v>
      </c>
      <c r="C1" s="301"/>
      <c r="D1" s="301"/>
      <c r="E1" s="238"/>
      <c r="F1" s="238"/>
      <c r="G1" s="14"/>
      <c r="H1" s="14"/>
      <c r="I1" s="14"/>
      <c r="J1" s="14"/>
      <c r="K1" s="14"/>
      <c r="L1" s="14"/>
      <c r="M1" s="14"/>
      <c r="N1" s="14"/>
      <c r="O1" s="14"/>
      <c r="P1" s="14"/>
      <c r="Q1" s="14"/>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row>
    <row r="2" spans="1:87" s="93" customFormat="1" ht="6" customHeight="1" x14ac:dyDescent="0.45">
      <c r="A2" s="14"/>
      <c r="B2" s="14"/>
      <c r="C2" s="14"/>
      <c r="D2" s="14"/>
      <c r="E2" s="14"/>
      <c r="F2" s="14"/>
      <c r="G2" s="14"/>
      <c r="H2" s="14"/>
      <c r="I2" s="14"/>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row>
    <row r="3" spans="1:87" s="93" customFormat="1" ht="18" x14ac:dyDescent="0.45">
      <c r="A3" s="46" t="s">
        <v>141</v>
      </c>
      <c r="B3" s="19"/>
      <c r="C3" s="14"/>
      <c r="D3" s="14"/>
      <c r="E3" s="14"/>
      <c r="F3" s="14"/>
      <c r="G3" s="14"/>
      <c r="H3" s="14"/>
      <c r="I3" s="14"/>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row>
    <row r="4" spans="1:87" s="93" customFormat="1" ht="28.5" x14ac:dyDescent="0.45">
      <c r="A4" s="47" t="s">
        <v>143</v>
      </c>
      <c r="B4" s="14"/>
      <c r="C4" s="14"/>
      <c r="D4" s="14"/>
      <c r="E4" s="14"/>
      <c r="F4" s="14"/>
      <c r="G4" s="14"/>
      <c r="H4" s="14"/>
      <c r="I4" s="14"/>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row>
    <row r="5" spans="1:87" s="93" customFormat="1" ht="8.4499999999999993" customHeight="1" x14ac:dyDescent="0.45">
      <c r="A5" s="47"/>
      <c r="B5" s="14"/>
      <c r="C5" s="14"/>
      <c r="D5" s="14"/>
      <c r="E5" s="14"/>
      <c r="F5" s="14"/>
      <c r="G5" s="14"/>
      <c r="H5" s="14"/>
      <c r="I5" s="14"/>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row>
    <row r="6" spans="1:87" s="93" customFormat="1" ht="21" customHeight="1" x14ac:dyDescent="0.45">
      <c r="A6" s="10" t="s">
        <v>165</v>
      </c>
      <c r="B6" s="83" t="str">
        <f>IF('1 Cover page'!D7=0,"",'1 Cover page'!D7)</f>
        <v/>
      </c>
      <c r="C6" s="14"/>
      <c r="D6" s="14"/>
      <c r="E6" s="14"/>
      <c r="F6" s="14"/>
      <c r="G6" s="14"/>
      <c r="H6" s="14"/>
      <c r="I6" s="14"/>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row>
    <row r="7" spans="1:87" s="93" customFormat="1" ht="21" customHeight="1" x14ac:dyDescent="0.45">
      <c r="A7" s="10" t="s">
        <v>17</v>
      </c>
      <c r="B7" s="83" t="str">
        <f>IF('1 Cover page'!D25=0,"",'1 Cover page'!D25)</f>
        <v/>
      </c>
      <c r="C7" s="14"/>
      <c r="D7" s="14"/>
      <c r="E7" s="14"/>
      <c r="F7" s="14"/>
      <c r="G7" s="14"/>
      <c r="H7" s="14"/>
      <c r="I7" s="14"/>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row>
    <row r="8" spans="1:87" s="93" customFormat="1" ht="8.4499999999999993" customHeight="1" x14ac:dyDescent="0.45">
      <c r="A8" s="47"/>
      <c r="B8" s="14"/>
      <c r="C8" s="14"/>
      <c r="D8" s="14"/>
      <c r="E8" s="14"/>
      <c r="F8" s="14"/>
      <c r="G8" s="14"/>
      <c r="H8" s="14"/>
      <c r="I8" s="14"/>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row>
    <row r="9" spans="1:87" s="99" customFormat="1" ht="56" customHeight="1" x14ac:dyDescent="0.45">
      <c r="A9" s="297"/>
      <c r="B9" s="298" t="s">
        <v>133</v>
      </c>
      <c r="C9" s="299" t="s">
        <v>9</v>
      </c>
      <c r="D9" s="299" t="s">
        <v>97</v>
      </c>
      <c r="E9" s="299" t="s">
        <v>98</v>
      </c>
      <c r="F9" s="299" t="s">
        <v>99</v>
      </c>
      <c r="G9" s="24"/>
      <c r="H9" s="24"/>
      <c r="I9" s="24"/>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row>
    <row r="10" spans="1:87" ht="22.8" customHeight="1" x14ac:dyDescent="0.45">
      <c r="A10" s="73" t="s">
        <v>23</v>
      </c>
      <c r="B10" s="32"/>
      <c r="C10" s="32"/>
      <c r="D10" s="32"/>
      <c r="E10" s="32"/>
      <c r="F10" s="32"/>
    </row>
    <row r="11" spans="1:87" ht="22.8" customHeight="1" x14ac:dyDescent="0.45">
      <c r="A11" s="73" t="s">
        <v>91</v>
      </c>
      <c r="B11" s="32"/>
      <c r="C11" s="32"/>
      <c r="D11" s="32"/>
      <c r="E11" s="32"/>
      <c r="F11" s="32"/>
    </row>
    <row r="12" spans="1:87" ht="22.8" customHeight="1" x14ac:dyDescent="0.45">
      <c r="A12" s="73" t="s">
        <v>26</v>
      </c>
      <c r="B12" s="32"/>
      <c r="C12" s="32"/>
      <c r="D12" s="32"/>
      <c r="E12" s="32"/>
      <c r="F12" s="32"/>
    </row>
    <row r="13" spans="1:87" ht="22.8" customHeight="1" x14ac:dyDescent="0.45">
      <c r="A13" s="73" t="s">
        <v>92</v>
      </c>
      <c r="B13" s="32"/>
      <c r="C13" s="32"/>
      <c r="D13" s="32"/>
      <c r="E13" s="32"/>
      <c r="F13" s="32"/>
    </row>
    <row r="14" spans="1:87" ht="22.8" customHeight="1" x14ac:dyDescent="0.45">
      <c r="A14" s="49" t="s">
        <v>25</v>
      </c>
      <c r="B14" s="32"/>
      <c r="C14" s="32"/>
      <c r="D14" s="32"/>
      <c r="E14" s="32"/>
      <c r="F14" s="32"/>
    </row>
    <row r="15" spans="1:87" ht="22.8" customHeight="1" x14ac:dyDescent="0.45">
      <c r="A15" s="73" t="s">
        <v>24</v>
      </c>
      <c r="B15" s="32"/>
      <c r="C15" s="32"/>
      <c r="D15" s="32"/>
      <c r="E15" s="32"/>
      <c r="F15" s="32"/>
    </row>
    <row r="16" spans="1:87" ht="22.8" customHeight="1" x14ac:dyDescent="0.45">
      <c r="A16" s="73" t="s">
        <v>29</v>
      </c>
      <c r="B16" s="32"/>
      <c r="C16" s="32"/>
      <c r="D16" s="32"/>
      <c r="E16" s="32"/>
      <c r="F16" s="32"/>
    </row>
    <row r="17" spans="1:9" ht="22.8" customHeight="1" x14ac:dyDescent="0.45">
      <c r="A17" s="73" t="s">
        <v>27</v>
      </c>
      <c r="B17" s="32"/>
      <c r="C17" s="32"/>
      <c r="D17" s="32"/>
      <c r="E17" s="32"/>
      <c r="F17" s="32"/>
    </row>
    <row r="18" spans="1:9" ht="22.8" customHeight="1" x14ac:dyDescent="0.45">
      <c r="A18" s="73" t="s">
        <v>93</v>
      </c>
      <c r="B18" s="32"/>
      <c r="C18" s="32"/>
      <c r="D18" s="32"/>
      <c r="E18" s="32"/>
      <c r="F18" s="32"/>
    </row>
    <row r="19" spans="1:9" ht="22.8" customHeight="1" x14ac:dyDescent="0.45">
      <c r="A19" s="73" t="s">
        <v>94</v>
      </c>
      <c r="B19" s="32"/>
      <c r="C19" s="32"/>
      <c r="D19" s="32"/>
      <c r="E19" s="32"/>
      <c r="F19" s="32"/>
    </row>
    <row r="20" spans="1:9" ht="22.8" customHeight="1" x14ac:dyDescent="0.45">
      <c r="A20" s="73" t="s">
        <v>95</v>
      </c>
      <c r="B20" s="32"/>
      <c r="C20" s="32"/>
      <c r="D20" s="32"/>
      <c r="E20" s="32"/>
      <c r="F20" s="32"/>
    </row>
    <row r="21" spans="1:9" ht="22.8" customHeight="1" x14ac:dyDescent="0.45">
      <c r="A21" s="73" t="s">
        <v>96</v>
      </c>
      <c r="B21" s="32"/>
      <c r="C21" s="32"/>
      <c r="D21" s="32"/>
      <c r="E21" s="32"/>
      <c r="F21" s="32"/>
    </row>
    <row r="22" spans="1:9" ht="22.8" customHeight="1" x14ac:dyDescent="0.45">
      <c r="A22" s="73" t="s">
        <v>337</v>
      </c>
      <c r="B22" s="32"/>
      <c r="C22" s="32"/>
      <c r="D22" s="32"/>
      <c r="E22" s="32"/>
      <c r="F22" s="32"/>
    </row>
    <row r="23" spans="1:9" ht="22.8" customHeight="1" x14ac:dyDescent="0.45">
      <c r="A23" s="73" t="s">
        <v>178</v>
      </c>
      <c r="B23" s="32"/>
      <c r="C23" s="32"/>
      <c r="D23" s="32"/>
      <c r="E23" s="32"/>
      <c r="F23" s="32"/>
    </row>
    <row r="24" spans="1:9" ht="22.8" customHeight="1" x14ac:dyDescent="0.45">
      <c r="A24" s="73" t="s">
        <v>178</v>
      </c>
      <c r="B24" s="32"/>
      <c r="C24" s="32"/>
      <c r="D24" s="32"/>
      <c r="E24" s="32"/>
      <c r="F24" s="32"/>
    </row>
    <row r="25" spans="1:9" ht="22.8" customHeight="1" x14ac:dyDescent="0.45">
      <c r="A25" s="13" t="s">
        <v>115</v>
      </c>
      <c r="B25" s="32"/>
      <c r="C25" s="32"/>
      <c r="D25" s="32"/>
      <c r="E25" s="32"/>
      <c r="F25" s="32"/>
    </row>
    <row r="26" spans="1:9" ht="22.8" customHeight="1" x14ac:dyDescent="0.45">
      <c r="A26" s="13" t="s">
        <v>115</v>
      </c>
      <c r="B26" s="32"/>
      <c r="C26" s="32"/>
      <c r="D26" s="32"/>
      <c r="E26" s="32"/>
      <c r="F26" s="32"/>
    </row>
    <row r="27" spans="1:9" ht="22.8" customHeight="1" x14ac:dyDescent="0.45">
      <c r="A27" s="13" t="s">
        <v>115</v>
      </c>
      <c r="B27" s="32"/>
      <c r="C27" s="32"/>
      <c r="D27" s="32"/>
      <c r="E27" s="32"/>
      <c r="F27" s="32"/>
    </row>
    <row r="28" spans="1:9" ht="22.8" customHeight="1" x14ac:dyDescent="0.45">
      <c r="A28" s="13" t="s">
        <v>115</v>
      </c>
      <c r="B28" s="32"/>
      <c r="C28" s="32"/>
      <c r="D28" s="32"/>
      <c r="E28" s="32"/>
      <c r="F28" s="32"/>
    </row>
    <row r="29" spans="1:9" x14ac:dyDescent="0.45">
      <c r="A29" s="35"/>
    </row>
    <row r="30" spans="1:9" ht="42.75" x14ac:dyDescent="0.45">
      <c r="A30" s="16" t="s">
        <v>365</v>
      </c>
      <c r="B30" s="133"/>
      <c r="C30" s="15"/>
      <c r="D30" s="15"/>
      <c r="E30" s="15"/>
      <c r="F30" s="15"/>
      <c r="G30" s="15"/>
      <c r="H30" s="15"/>
      <c r="I30" s="15" t="s">
        <v>113</v>
      </c>
    </row>
    <row r="31" spans="1:9" x14ac:dyDescent="0.45">
      <c r="A31" s="15"/>
      <c r="B31" s="15"/>
      <c r="C31" s="15"/>
      <c r="D31" s="15"/>
      <c r="E31" s="15"/>
      <c r="F31" s="15"/>
      <c r="G31" s="15"/>
      <c r="H31" s="15"/>
      <c r="I31" s="15" t="s">
        <v>114</v>
      </c>
    </row>
    <row r="32" spans="1:9" ht="28.5" x14ac:dyDescent="0.45">
      <c r="A32" s="16" t="s">
        <v>408</v>
      </c>
      <c r="B32" s="133"/>
      <c r="C32" s="15"/>
      <c r="D32" s="15"/>
      <c r="E32" s="15"/>
      <c r="F32" s="15"/>
      <c r="G32" s="15"/>
      <c r="H32" s="15"/>
      <c r="I32" s="15"/>
    </row>
    <row r="33" spans="1:9" x14ac:dyDescent="0.45">
      <c r="A33" s="16"/>
      <c r="B33" s="132"/>
      <c r="C33" s="15"/>
      <c r="D33" s="15"/>
      <c r="E33" s="15"/>
      <c r="F33" s="15"/>
      <c r="G33" s="15"/>
      <c r="H33" s="15"/>
      <c r="I33" s="15"/>
    </row>
    <row r="34" spans="1:9" ht="36.6" customHeight="1" x14ac:dyDescent="0.45">
      <c r="A34" s="16" t="s">
        <v>410</v>
      </c>
      <c r="B34" s="133"/>
      <c r="C34" s="15"/>
      <c r="D34" s="15"/>
      <c r="E34" s="15"/>
      <c r="F34" s="15"/>
      <c r="G34" s="15"/>
      <c r="H34" s="15"/>
      <c r="I34" s="15"/>
    </row>
  </sheetData>
  <sheetProtection algorithmName="SHA-512" hashValue="fv+VUeXuA/O7EIaNDJsB2mWuY32qDdRtcYDzT7adWpshn8MhGz5IuifgSKEuZeqafvJa83okHv0XnBEVjPao/A==" saltValue="PgyMCqyg1Vh0rJxuygHY2g==" spinCount="100000" sheet="1" objects="1" scenarios="1"/>
  <dataValidations count="1">
    <dataValidation type="list" allowBlank="1" showInputMessage="1" showErrorMessage="1" sqref="B30 B34 B32" xr:uid="{9B503865-2C97-4E98-81CB-CB8520DA389C}">
      <formula1>$I$30:$I$31</formula1>
    </dataValidation>
  </dataValidation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C0AC9-A816-4A12-9BBC-63FF3F349822}">
  <sheetPr codeName="Sheet8">
    <tabColor theme="8" tint="0.79998168889431442"/>
  </sheetPr>
  <dimension ref="A1:BU103"/>
  <sheetViews>
    <sheetView showGridLines="0" zoomScale="96" zoomScaleNormal="96" workbookViewId="0">
      <selection activeCell="C10" sqref="C10"/>
    </sheetView>
  </sheetViews>
  <sheetFormatPr defaultRowHeight="15.75" x14ac:dyDescent="0.5"/>
  <cols>
    <col min="1" max="1" width="27.53125" style="14" customWidth="1"/>
    <col min="2" max="2" width="21.796875" style="14" customWidth="1"/>
    <col min="3" max="3" width="23.33203125" style="14" customWidth="1"/>
    <col min="4" max="4" width="2.6640625" style="28" customWidth="1"/>
    <col min="5" max="5" width="15.796875" style="14" customWidth="1"/>
    <col min="6" max="6" width="2.6640625" style="14" customWidth="1"/>
    <col min="7" max="7" width="28.796875" style="14" customWidth="1"/>
    <col min="8" max="8" width="3" style="14" customWidth="1"/>
    <col min="9" max="17" width="8.86328125" style="102"/>
    <col min="18" max="73" width="8.86328125" style="15"/>
  </cols>
  <sheetData>
    <row r="1" spans="1:73" ht="50.45" customHeight="1" x14ac:dyDescent="0.65">
      <c r="A1" s="238"/>
      <c r="B1" s="257" t="s">
        <v>435</v>
      </c>
      <c r="C1" s="255"/>
      <c r="D1" s="255"/>
      <c r="E1" s="255"/>
      <c r="F1" s="255"/>
      <c r="G1" s="256"/>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row>
    <row r="2" spans="1:73" ht="7.25" customHeight="1" x14ac:dyDescent="0.45">
      <c r="A2" s="167"/>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row>
    <row r="3" spans="1:73" ht="22.8" customHeight="1" x14ac:dyDescent="0.45">
      <c r="A3" s="170" t="s">
        <v>0</v>
      </c>
      <c r="B3" s="428" t="str">
        <f>IF('1 Cover page'!D7=0,"",'1 Cover page'!D7)</f>
        <v/>
      </c>
      <c r="C3" s="428"/>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row>
    <row r="4" spans="1:73" ht="8.25" customHeight="1" x14ac:dyDescent="0.45">
      <c r="A4" s="170"/>
      <c r="B4" s="186"/>
      <c r="C4" s="186"/>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row>
    <row r="5" spans="1:73" ht="21.6" customHeight="1" x14ac:dyDescent="0.45">
      <c r="A5" s="429" t="s">
        <v>214</v>
      </c>
      <c r="B5" s="429"/>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row>
    <row r="6" spans="1:73" x14ac:dyDescent="0.5">
      <c r="A6" s="174" t="s">
        <v>143</v>
      </c>
      <c r="B6"/>
      <c r="C6"/>
      <c r="D6"/>
      <c r="E6"/>
      <c r="F6"/>
      <c r="G6"/>
      <c r="H6"/>
      <c r="I6" s="191"/>
      <c r="J6" s="191"/>
      <c r="K6" s="191"/>
      <c r="L6" s="191"/>
      <c r="M6" s="191"/>
      <c r="N6" s="191"/>
      <c r="O6" s="191"/>
      <c r="P6" s="191"/>
      <c r="Q6" s="191"/>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row>
    <row r="7" spans="1:73" x14ac:dyDescent="0.5">
      <c r="A7" s="192" t="s">
        <v>54</v>
      </c>
      <c r="B7"/>
      <c r="C7"/>
      <c r="D7"/>
      <c r="E7"/>
      <c r="F7"/>
      <c r="G7"/>
      <c r="H7"/>
      <c r="I7" s="191"/>
      <c r="J7" s="191"/>
      <c r="K7" s="191"/>
      <c r="L7" s="191"/>
      <c r="M7" s="191"/>
      <c r="N7" s="191"/>
      <c r="O7" s="191"/>
      <c r="P7" s="191"/>
      <c r="Q7" s="191"/>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row>
    <row r="8" spans="1:73" s="186" customFormat="1" x14ac:dyDescent="0.5">
      <c r="A8" s="175" t="s">
        <v>55</v>
      </c>
      <c r="B8" s="175" t="s">
        <v>56</v>
      </c>
      <c r="C8" s="175" t="s">
        <v>57</v>
      </c>
      <c r="D8" s="167"/>
      <c r="E8" s="175" t="s">
        <v>58</v>
      </c>
      <c r="F8" s="167"/>
      <c r="G8" s="193" t="s">
        <v>194</v>
      </c>
      <c r="I8" s="194"/>
      <c r="J8" s="194"/>
      <c r="K8" s="194"/>
      <c r="L8" s="194"/>
      <c r="M8" s="194"/>
      <c r="N8" s="194"/>
      <c r="O8" s="194"/>
      <c r="P8" s="194"/>
      <c r="Q8" s="194"/>
    </row>
    <row r="9" spans="1:73" s="186" customFormat="1" ht="104.45" customHeight="1" x14ac:dyDescent="0.5">
      <c r="A9" s="175"/>
      <c r="B9" s="175" t="s">
        <v>192</v>
      </c>
      <c r="C9" s="175" t="s">
        <v>193</v>
      </c>
      <c r="D9" s="167"/>
      <c r="E9" s="175" t="s">
        <v>199</v>
      </c>
      <c r="F9" s="167"/>
      <c r="G9" s="195" t="s">
        <v>420</v>
      </c>
      <c r="I9" s="194"/>
      <c r="J9" s="194"/>
      <c r="K9" s="194"/>
      <c r="L9" s="194"/>
      <c r="M9" s="194"/>
      <c r="N9" s="194"/>
      <c r="O9" s="194"/>
      <c r="P9" s="194"/>
      <c r="Q9" s="194"/>
    </row>
    <row r="10" spans="1:73" ht="22.8" customHeight="1" x14ac:dyDescent="0.5">
      <c r="A10" s="430" t="s">
        <v>430</v>
      </c>
      <c r="B10" s="430"/>
      <c r="C10" s="196"/>
      <c r="D10" s="197"/>
      <c r="E10" s="198" t="s">
        <v>54</v>
      </c>
      <c r="F10" s="8"/>
      <c r="G10" s="198" t="s">
        <v>54</v>
      </c>
      <c r="H10"/>
      <c r="I10" s="191"/>
      <c r="J10" s="191"/>
      <c r="K10" s="191"/>
      <c r="L10" s="191"/>
      <c r="M10" s="191"/>
      <c r="N10" s="191"/>
      <c r="O10" s="191"/>
      <c r="P10" s="191"/>
      <c r="Q10" s="191"/>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row>
    <row r="11" spans="1:73" ht="22.8" customHeight="1" x14ac:dyDescent="0.5">
      <c r="A11" s="199" t="s">
        <v>195</v>
      </c>
      <c r="B11" s="61"/>
      <c r="C11" s="196"/>
      <c r="D11" s="134"/>
      <c r="E11" s="84"/>
      <c r="F11" s="8"/>
      <c r="G11" s="84"/>
      <c r="H11"/>
      <c r="I11" s="191"/>
      <c r="J11" s="191"/>
      <c r="K11" s="191"/>
      <c r="L11" s="191"/>
      <c r="M11" s="191"/>
      <c r="N11" s="191"/>
      <c r="O11" s="191"/>
      <c r="P11" s="191"/>
      <c r="Q11" s="19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row>
    <row r="12" spans="1:73" ht="22.8" customHeight="1" x14ac:dyDescent="0.5">
      <c r="A12" s="199" t="s">
        <v>107</v>
      </c>
      <c r="B12" s="61"/>
      <c r="C12" s="196"/>
      <c r="D12" s="134"/>
      <c r="E12" s="84" t="s">
        <v>54</v>
      </c>
      <c r="F12" s="8"/>
      <c r="G12" s="84"/>
      <c r="H12"/>
      <c r="I12" s="191"/>
      <c r="J12" s="191"/>
      <c r="K12" s="191"/>
      <c r="L12" s="191"/>
      <c r="M12" s="191"/>
      <c r="N12" s="191"/>
      <c r="O12" s="191"/>
      <c r="P12" s="191"/>
      <c r="Q12" s="191"/>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row>
    <row r="13" spans="1:73" ht="22.8" customHeight="1" x14ac:dyDescent="0.5">
      <c r="A13" s="199" t="s">
        <v>196</v>
      </c>
      <c r="B13" s="61"/>
      <c r="C13" s="196"/>
      <c r="D13" s="134"/>
      <c r="E13" s="84" t="s">
        <v>54</v>
      </c>
      <c r="F13" s="8"/>
      <c r="G13" s="84"/>
      <c r="H13"/>
      <c r="I13" s="191"/>
      <c r="J13" s="191"/>
      <c r="K13" s="191"/>
      <c r="L13" s="191"/>
      <c r="M13" s="191"/>
      <c r="N13" s="191"/>
      <c r="O13" s="191"/>
      <c r="P13" s="191"/>
      <c r="Q13" s="191"/>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row>
    <row r="14" spans="1:73" ht="22.8" customHeight="1" x14ac:dyDescent="0.5">
      <c r="A14" s="199" t="s">
        <v>197</v>
      </c>
      <c r="B14" s="61"/>
      <c r="C14" s="196"/>
      <c r="D14" s="134"/>
      <c r="E14" s="84" t="s">
        <v>54</v>
      </c>
      <c r="F14" s="8"/>
      <c r="G14" s="84"/>
      <c r="H14"/>
      <c r="I14" s="191"/>
      <c r="J14" s="191"/>
      <c r="K14" s="191"/>
      <c r="L14" s="191"/>
      <c r="M14" s="191"/>
      <c r="N14" s="191"/>
      <c r="O14" s="191"/>
      <c r="P14" s="191"/>
      <c r="Q14" s="191"/>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row>
    <row r="15" spans="1:73" ht="22.8" customHeight="1" x14ac:dyDescent="0.5">
      <c r="A15" s="199" t="s">
        <v>198</v>
      </c>
      <c r="B15" s="61"/>
      <c r="C15" s="196"/>
      <c r="D15" s="134"/>
      <c r="E15" s="84"/>
      <c r="F15" s="8"/>
      <c r="G15" s="84"/>
      <c r="H15"/>
      <c r="I15" s="191"/>
      <c r="J15" s="191"/>
      <c r="K15" s="191"/>
      <c r="L15" s="191"/>
      <c r="M15" s="191"/>
      <c r="N15" s="191"/>
      <c r="O15" s="191"/>
      <c r="P15" s="191"/>
      <c r="Q15" s="191"/>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row>
    <row r="16" spans="1:73" ht="22.8" customHeight="1" x14ac:dyDescent="0.5">
      <c r="A16" s="199" t="s">
        <v>198</v>
      </c>
      <c r="B16" s="61"/>
      <c r="C16" s="196"/>
      <c r="D16" s="134"/>
      <c r="E16" s="84"/>
      <c r="F16" s="8"/>
      <c r="G16" s="84"/>
      <c r="H16"/>
      <c r="I16" s="191"/>
      <c r="J16" s="191"/>
      <c r="K16" s="191"/>
      <c r="L16" s="191"/>
      <c r="M16" s="191"/>
      <c r="N16" s="191"/>
      <c r="O16" s="191"/>
      <c r="P16" s="191"/>
      <c r="Q16" s="191"/>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row>
    <row r="17" spans="1:73" ht="22.8" customHeight="1" x14ac:dyDescent="0.5">
      <c r="A17" s="199" t="s">
        <v>198</v>
      </c>
      <c r="B17" s="61"/>
      <c r="C17" s="196"/>
      <c r="D17" s="134"/>
      <c r="E17" s="84"/>
      <c r="F17" s="8"/>
      <c r="G17" s="84"/>
      <c r="H17"/>
      <c r="I17" s="191"/>
      <c r="J17" s="191"/>
      <c r="K17" s="191"/>
      <c r="L17" s="191"/>
      <c r="M17" s="191"/>
      <c r="N17" s="191"/>
      <c r="O17" s="191"/>
      <c r="P17" s="191"/>
      <c r="Q17" s="191"/>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row>
    <row r="18" spans="1:73" ht="22.8" customHeight="1" x14ac:dyDescent="0.5">
      <c r="A18" s="199" t="s">
        <v>198</v>
      </c>
      <c r="B18" s="61"/>
      <c r="C18" s="196"/>
      <c r="D18" s="134"/>
      <c r="E18" s="84" t="s">
        <v>54</v>
      </c>
      <c r="F18" s="8"/>
      <c r="G18" s="84"/>
      <c r="H18"/>
      <c r="I18" s="191"/>
      <c r="J18" s="191"/>
      <c r="K18" s="191"/>
      <c r="L18" s="191"/>
      <c r="M18" s="191"/>
      <c r="N18" s="191"/>
      <c r="O18" s="191"/>
      <c r="P18" s="191"/>
      <c r="Q18" s="191"/>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row>
    <row r="19" spans="1:73" ht="22.8" customHeight="1" x14ac:dyDescent="0.5">
      <c r="A19" s="200" t="s">
        <v>61</v>
      </c>
      <c r="B19" s="66">
        <f>SUM(B11:B18)</f>
        <v>0</v>
      </c>
      <c r="C19" s="66">
        <f>SUM(C10:C18)</f>
        <v>0</v>
      </c>
      <c r="D19" s="62"/>
      <c r="E19" s="201"/>
      <c r="F19" s="8"/>
      <c r="G19" s="201"/>
      <c r="H19"/>
      <c r="I19" s="191"/>
      <c r="J19" s="191"/>
      <c r="K19" s="191"/>
      <c r="L19" s="191"/>
      <c r="M19" s="191"/>
      <c r="N19" s="191"/>
      <c r="O19" s="191"/>
      <c r="P19" s="191"/>
      <c r="Q19" s="191"/>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row>
    <row r="20" spans="1:73" ht="29.45" customHeight="1" x14ac:dyDescent="0.5">
      <c r="A20" s="200" t="s">
        <v>213</v>
      </c>
      <c r="B20" s="202">
        <f>B19+C19</f>
        <v>0</v>
      </c>
      <c r="C20" s="201"/>
      <c r="D20" s="8"/>
      <c r="E20" s="203" t="s">
        <v>54</v>
      </c>
      <c r="F20" s="8"/>
      <c r="G20" s="203" t="s">
        <v>54</v>
      </c>
      <c r="H20"/>
      <c r="I20" s="191"/>
      <c r="J20" s="191"/>
      <c r="K20" s="191"/>
      <c r="L20" s="191"/>
      <c r="M20" s="191"/>
      <c r="N20" s="191"/>
      <c r="O20" s="191"/>
      <c r="P20" s="191"/>
      <c r="Q20" s="191"/>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row>
    <row r="21" spans="1:73" ht="29.45" customHeight="1" x14ac:dyDescent="0.5">
      <c r="A21" s="187"/>
      <c r="B21" s="204"/>
      <c r="C21" s="8"/>
      <c r="D21" s="8"/>
      <c r="E21" s="188"/>
      <c r="F21" s="8"/>
      <c r="G21" s="188"/>
      <c r="H21"/>
      <c r="I21" s="191"/>
      <c r="J21" s="191"/>
      <c r="K21" s="191"/>
      <c r="L21" s="191"/>
      <c r="M21" s="191"/>
      <c r="N21" s="191"/>
      <c r="O21" s="191"/>
      <c r="P21" s="191"/>
      <c r="Q21" s="19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row>
    <row r="22" spans="1:73" s="93" customFormat="1" x14ac:dyDescent="0.5">
      <c r="A22" s="14"/>
      <c r="B22" s="14"/>
      <c r="C22" s="14"/>
      <c r="D22" s="28"/>
      <c r="E22" s="14"/>
      <c r="F22" s="14"/>
      <c r="G22" s="14"/>
      <c r="H22" s="14"/>
      <c r="I22" s="102"/>
      <c r="J22" s="102"/>
      <c r="K22" s="102"/>
      <c r="L22" s="102"/>
      <c r="M22" s="102"/>
      <c r="N22" s="102"/>
      <c r="O22" s="102"/>
      <c r="P22" s="102"/>
      <c r="Q22" s="102"/>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row>
    <row r="23" spans="1:73" s="93" customFormat="1" x14ac:dyDescent="0.5">
      <c r="A23" s="14"/>
      <c r="B23" s="14"/>
      <c r="C23" s="14"/>
      <c r="D23" s="28"/>
      <c r="E23" s="14"/>
      <c r="F23" s="14"/>
      <c r="G23" s="14"/>
      <c r="H23" s="14"/>
      <c r="I23" s="102"/>
      <c r="J23" s="102"/>
      <c r="K23" s="102"/>
      <c r="L23" s="102"/>
      <c r="M23" s="102"/>
      <c r="N23" s="102"/>
      <c r="O23" s="102"/>
      <c r="P23" s="102"/>
      <c r="Q23" s="102"/>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row>
    <row r="24" spans="1:73" s="93" customFormat="1" x14ac:dyDescent="0.5">
      <c r="A24" s="14"/>
      <c r="B24" s="14"/>
      <c r="C24" s="14"/>
      <c r="D24" s="28"/>
      <c r="E24" s="14"/>
      <c r="F24" s="14"/>
      <c r="G24" s="14"/>
      <c r="H24" s="14"/>
      <c r="I24" s="102"/>
      <c r="J24" s="102"/>
      <c r="K24" s="102"/>
      <c r="L24" s="102"/>
      <c r="M24" s="102"/>
      <c r="N24" s="102"/>
      <c r="O24" s="102"/>
      <c r="P24" s="102"/>
      <c r="Q24" s="102"/>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row>
    <row r="25" spans="1:73" s="93" customFormat="1" x14ac:dyDescent="0.5">
      <c r="A25" s="14"/>
      <c r="B25" s="14"/>
      <c r="C25" s="14"/>
      <c r="D25" s="28"/>
      <c r="E25" s="14"/>
      <c r="F25" s="14"/>
      <c r="G25" s="14"/>
      <c r="H25" s="14"/>
      <c r="I25" s="102"/>
      <c r="J25" s="102"/>
      <c r="K25" s="102"/>
      <c r="L25" s="102"/>
      <c r="M25" s="102"/>
      <c r="N25" s="102"/>
      <c r="O25" s="102"/>
      <c r="P25" s="102"/>
      <c r="Q25" s="102"/>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row>
    <row r="26" spans="1:73" s="93" customFormat="1" x14ac:dyDescent="0.5">
      <c r="A26" s="14"/>
      <c r="B26" s="14"/>
      <c r="C26" s="14"/>
      <c r="D26" s="28"/>
      <c r="E26" s="14"/>
      <c r="F26" s="14"/>
      <c r="G26" s="14"/>
      <c r="H26" s="14"/>
      <c r="I26" s="102"/>
      <c r="J26" s="102"/>
      <c r="K26" s="102"/>
      <c r="L26" s="102"/>
      <c r="M26" s="102"/>
      <c r="N26" s="102"/>
      <c r="O26" s="102"/>
      <c r="P26" s="102"/>
      <c r="Q26" s="102"/>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row>
    <row r="27" spans="1:73" s="93" customFormat="1" x14ac:dyDescent="0.5">
      <c r="A27" s="14"/>
      <c r="B27" s="14"/>
      <c r="C27" s="14"/>
      <c r="D27" s="28"/>
      <c r="E27" s="14"/>
      <c r="F27" s="14"/>
      <c r="G27" s="14"/>
      <c r="H27" s="14"/>
      <c r="I27" s="102"/>
      <c r="J27" s="102"/>
      <c r="K27" s="102"/>
      <c r="L27" s="102"/>
      <c r="M27" s="102"/>
      <c r="N27" s="102"/>
      <c r="O27" s="102"/>
      <c r="P27" s="102"/>
      <c r="Q27" s="102"/>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row>
    <row r="28" spans="1:73" s="93" customFormat="1" x14ac:dyDescent="0.5">
      <c r="A28" s="14"/>
      <c r="B28" s="14"/>
      <c r="C28" s="14"/>
      <c r="D28" s="28"/>
      <c r="E28" s="14"/>
      <c r="F28" s="14"/>
      <c r="G28" s="14"/>
      <c r="H28" s="14"/>
      <c r="I28" s="102"/>
      <c r="J28" s="102"/>
      <c r="K28" s="102"/>
      <c r="L28" s="102"/>
      <c r="M28" s="102"/>
      <c r="N28" s="102"/>
      <c r="O28" s="102"/>
      <c r="P28" s="102"/>
      <c r="Q28" s="102"/>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row>
    <row r="29" spans="1:73" s="93" customFormat="1" x14ac:dyDescent="0.5">
      <c r="A29" s="14"/>
      <c r="B29" s="14"/>
      <c r="C29" s="14"/>
      <c r="D29" s="28"/>
      <c r="E29" s="14"/>
      <c r="F29" s="14"/>
      <c r="G29" s="14"/>
      <c r="H29" s="14"/>
      <c r="I29" s="102"/>
      <c r="J29" s="102"/>
      <c r="K29" s="102"/>
      <c r="L29" s="102"/>
      <c r="M29" s="102"/>
      <c r="N29" s="102"/>
      <c r="O29" s="102"/>
      <c r="P29" s="102"/>
      <c r="Q29" s="102"/>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row>
    <row r="30" spans="1:73" s="93" customFormat="1" x14ac:dyDescent="0.5">
      <c r="A30" s="14"/>
      <c r="B30" s="14"/>
      <c r="C30" s="14"/>
      <c r="D30" s="28"/>
      <c r="E30" s="14"/>
      <c r="F30" s="14"/>
      <c r="G30" s="14"/>
      <c r="H30" s="14"/>
      <c r="I30" s="102"/>
      <c r="J30" s="102"/>
      <c r="K30" s="102"/>
      <c r="L30" s="102"/>
      <c r="M30" s="102"/>
      <c r="N30" s="102"/>
      <c r="O30" s="102"/>
      <c r="P30" s="102"/>
      <c r="Q30" s="102"/>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row>
    <row r="31" spans="1:73" s="93" customFormat="1" x14ac:dyDescent="0.5">
      <c r="A31" s="14"/>
      <c r="B31" s="14"/>
      <c r="C31" s="14"/>
      <c r="D31" s="28"/>
      <c r="E31" s="14"/>
      <c r="F31" s="14"/>
      <c r="G31" s="14"/>
      <c r="H31" s="14"/>
      <c r="I31" s="102"/>
      <c r="J31" s="102"/>
      <c r="K31" s="102"/>
      <c r="L31" s="102"/>
      <c r="M31" s="102"/>
      <c r="N31" s="102"/>
      <c r="O31" s="102"/>
      <c r="P31" s="102"/>
      <c r="Q31" s="102"/>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3" s="93" customFormat="1" x14ac:dyDescent="0.5">
      <c r="A32" s="14"/>
      <c r="B32" s="14"/>
      <c r="C32" s="14"/>
      <c r="D32" s="28"/>
      <c r="E32" s="14"/>
      <c r="F32" s="14"/>
      <c r="G32" s="14"/>
      <c r="H32" s="14"/>
      <c r="I32" s="102"/>
      <c r="J32" s="102"/>
      <c r="K32" s="102"/>
      <c r="L32" s="102"/>
      <c r="M32" s="102"/>
      <c r="N32" s="102"/>
      <c r="O32" s="102"/>
      <c r="P32" s="102"/>
      <c r="Q32" s="102"/>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row>
    <row r="33" spans="1:71" s="93" customFormat="1" x14ac:dyDescent="0.5">
      <c r="A33" s="14"/>
      <c r="B33" s="14"/>
      <c r="C33" s="14"/>
      <c r="D33" s="28"/>
      <c r="E33" s="14"/>
      <c r="F33" s="14"/>
      <c r="G33" s="14"/>
      <c r="H33" s="14"/>
      <c r="I33" s="102"/>
      <c r="J33" s="102"/>
      <c r="K33" s="102"/>
      <c r="L33" s="102"/>
      <c r="M33" s="102"/>
      <c r="N33" s="102"/>
      <c r="O33" s="102"/>
      <c r="P33" s="102"/>
      <c r="Q33" s="102"/>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row>
    <row r="34" spans="1:71" s="93" customFormat="1" x14ac:dyDescent="0.5">
      <c r="A34" s="14"/>
      <c r="B34" s="14"/>
      <c r="C34" s="14"/>
      <c r="D34" s="28"/>
      <c r="E34" s="14"/>
      <c r="F34" s="14"/>
      <c r="G34" s="14"/>
      <c r="H34" s="14"/>
      <c r="I34" s="102"/>
      <c r="J34" s="102"/>
      <c r="K34" s="102"/>
      <c r="L34" s="102"/>
      <c r="M34" s="102"/>
      <c r="N34" s="102"/>
      <c r="O34" s="102"/>
      <c r="P34" s="102"/>
      <c r="Q34" s="102"/>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row>
    <row r="35" spans="1:71" s="93" customFormat="1" x14ac:dyDescent="0.5">
      <c r="A35" s="14"/>
      <c r="B35" s="14"/>
      <c r="C35" s="14"/>
      <c r="D35" s="28"/>
      <c r="E35" s="14"/>
      <c r="F35" s="14"/>
      <c r="G35" s="14"/>
      <c r="H35" s="14"/>
      <c r="I35" s="102"/>
      <c r="J35" s="102"/>
      <c r="K35" s="102"/>
      <c r="L35" s="102"/>
      <c r="M35" s="102"/>
      <c r="N35" s="102"/>
      <c r="O35" s="102"/>
      <c r="P35" s="102"/>
      <c r="Q35" s="102"/>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row>
    <row r="36" spans="1:71" s="93" customFormat="1" x14ac:dyDescent="0.5">
      <c r="A36" s="14"/>
      <c r="B36" s="14"/>
      <c r="C36" s="14"/>
      <c r="D36" s="28"/>
      <c r="E36" s="14"/>
      <c r="F36" s="14"/>
      <c r="G36" s="14"/>
      <c r="H36" s="14"/>
      <c r="I36" s="102"/>
      <c r="J36" s="102"/>
      <c r="K36" s="102"/>
      <c r="L36" s="102"/>
      <c r="M36" s="102"/>
      <c r="N36" s="102"/>
      <c r="O36" s="102"/>
      <c r="P36" s="102"/>
      <c r="Q36" s="102"/>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row>
    <row r="37" spans="1:71" s="93" customFormat="1" x14ac:dyDescent="0.5">
      <c r="A37" s="14"/>
      <c r="B37" s="14"/>
      <c r="C37" s="14"/>
      <c r="D37" s="28"/>
      <c r="E37" s="14"/>
      <c r="F37" s="14"/>
      <c r="G37" s="14"/>
      <c r="H37" s="14"/>
      <c r="I37" s="102"/>
      <c r="J37" s="102"/>
      <c r="K37" s="102"/>
      <c r="L37" s="102"/>
      <c r="M37" s="102"/>
      <c r="N37" s="102"/>
      <c r="O37" s="102"/>
      <c r="P37" s="102"/>
      <c r="Q37" s="102"/>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row>
    <row r="38" spans="1:71" s="93" customFormat="1" x14ac:dyDescent="0.5">
      <c r="A38" s="14"/>
      <c r="B38" s="14"/>
      <c r="C38" s="14"/>
      <c r="D38" s="28"/>
      <c r="E38" s="14"/>
      <c r="F38" s="14"/>
      <c r="G38" s="14"/>
      <c r="H38" s="14"/>
      <c r="I38" s="102"/>
      <c r="J38" s="102"/>
      <c r="K38" s="102"/>
      <c r="L38" s="102"/>
      <c r="M38" s="102"/>
      <c r="N38" s="102"/>
      <c r="O38" s="102"/>
      <c r="P38" s="102"/>
      <c r="Q38" s="102"/>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row>
    <row r="39" spans="1:71" s="93" customFormat="1" x14ac:dyDescent="0.5">
      <c r="A39" s="14"/>
      <c r="B39" s="14"/>
      <c r="C39" s="14"/>
      <c r="D39" s="28"/>
      <c r="E39" s="14"/>
      <c r="F39" s="14"/>
      <c r="G39" s="14"/>
      <c r="H39" s="14"/>
      <c r="I39" s="102"/>
      <c r="J39" s="102"/>
      <c r="K39" s="102"/>
      <c r="L39" s="102"/>
      <c r="M39" s="102"/>
      <c r="N39" s="102"/>
      <c r="O39" s="102"/>
      <c r="P39" s="102"/>
      <c r="Q39" s="102"/>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row>
    <row r="40" spans="1:71" s="93" customFormat="1" x14ac:dyDescent="0.5">
      <c r="A40" s="14"/>
      <c r="B40" s="14"/>
      <c r="C40" s="14"/>
      <c r="D40" s="28"/>
      <c r="E40" s="14"/>
      <c r="F40" s="14"/>
      <c r="G40" s="14"/>
      <c r="H40" s="14"/>
      <c r="I40" s="102"/>
      <c r="J40" s="102"/>
      <c r="K40" s="102"/>
      <c r="L40" s="102"/>
      <c r="M40" s="102"/>
      <c r="N40" s="102"/>
      <c r="O40" s="102"/>
      <c r="P40" s="102"/>
      <c r="Q40" s="102"/>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row>
    <row r="41" spans="1:71" s="93" customFormat="1" x14ac:dyDescent="0.5">
      <c r="A41" s="14"/>
      <c r="B41" s="14"/>
      <c r="C41" s="14"/>
      <c r="D41" s="28"/>
      <c r="E41" s="14"/>
      <c r="F41" s="14"/>
      <c r="G41" s="14"/>
      <c r="H41" s="14"/>
      <c r="I41" s="102"/>
      <c r="J41" s="102"/>
      <c r="K41" s="102"/>
      <c r="L41" s="102"/>
      <c r="M41" s="102"/>
      <c r="N41" s="102"/>
      <c r="O41" s="102"/>
      <c r="P41" s="102"/>
      <c r="Q41" s="102"/>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row>
    <row r="42" spans="1:71" s="93" customFormat="1" x14ac:dyDescent="0.5">
      <c r="A42" s="14"/>
      <c r="B42" s="14"/>
      <c r="C42" s="14"/>
      <c r="D42" s="28"/>
      <c r="E42" s="14"/>
      <c r="F42" s="14"/>
      <c r="G42" s="14"/>
      <c r="H42" s="14"/>
      <c r="I42" s="102"/>
      <c r="J42" s="102"/>
      <c r="K42" s="102"/>
      <c r="L42" s="102"/>
      <c r="M42" s="102"/>
      <c r="N42" s="102"/>
      <c r="O42" s="102"/>
      <c r="P42" s="102"/>
      <c r="Q42" s="102"/>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row>
    <row r="43" spans="1:71" s="93" customFormat="1" x14ac:dyDescent="0.5">
      <c r="A43" s="14"/>
      <c r="B43" s="14"/>
      <c r="C43" s="14"/>
      <c r="D43" s="28"/>
      <c r="E43" s="14"/>
      <c r="F43" s="14"/>
      <c r="G43" s="14"/>
      <c r="H43" s="14"/>
      <c r="I43" s="102"/>
      <c r="J43" s="102"/>
      <c r="K43" s="102"/>
      <c r="L43" s="102"/>
      <c r="M43" s="102"/>
      <c r="N43" s="102"/>
      <c r="O43" s="102"/>
      <c r="P43" s="102"/>
      <c r="Q43" s="102"/>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row>
    <row r="44" spans="1:71" s="93" customFormat="1" x14ac:dyDescent="0.5">
      <c r="A44" s="14"/>
      <c r="B44" s="14"/>
      <c r="C44" s="14"/>
      <c r="D44" s="28"/>
      <c r="E44" s="14"/>
      <c r="F44" s="14"/>
      <c r="G44" s="14"/>
      <c r="H44" s="14"/>
      <c r="I44" s="102"/>
      <c r="J44" s="102"/>
      <c r="K44" s="102"/>
      <c r="L44" s="102"/>
      <c r="M44" s="102"/>
      <c r="N44" s="102"/>
      <c r="O44" s="102"/>
      <c r="P44" s="102"/>
      <c r="Q44" s="102"/>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row>
    <row r="45" spans="1:71" s="93" customFormat="1" x14ac:dyDescent="0.5">
      <c r="A45" s="14"/>
      <c r="B45" s="14"/>
      <c r="C45" s="14"/>
      <c r="D45" s="28"/>
      <c r="E45" s="14"/>
      <c r="F45" s="14"/>
      <c r="G45" s="14"/>
      <c r="H45" s="14"/>
      <c r="I45" s="102"/>
      <c r="J45" s="102"/>
      <c r="K45" s="102"/>
      <c r="L45" s="102"/>
      <c r="M45" s="102"/>
      <c r="N45" s="102"/>
      <c r="O45" s="102"/>
      <c r="P45" s="102"/>
      <c r="Q45" s="102"/>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row>
    <row r="46" spans="1:71" s="93" customFormat="1" x14ac:dyDescent="0.5">
      <c r="A46" s="14"/>
      <c r="B46" s="14"/>
      <c r="C46" s="14"/>
      <c r="D46" s="28"/>
      <c r="E46" s="14"/>
      <c r="F46" s="14"/>
      <c r="G46" s="14"/>
      <c r="H46" s="14"/>
      <c r="I46" s="102"/>
      <c r="J46" s="102"/>
      <c r="K46" s="102"/>
      <c r="L46" s="102"/>
      <c r="M46" s="102"/>
      <c r="N46" s="102"/>
      <c r="O46" s="102"/>
      <c r="P46" s="102"/>
      <c r="Q46" s="102"/>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row>
    <row r="47" spans="1:71" s="93" customFormat="1" x14ac:dyDescent="0.5">
      <c r="A47" s="14"/>
      <c r="B47" s="14"/>
      <c r="C47" s="14"/>
      <c r="D47" s="28"/>
      <c r="E47" s="14"/>
      <c r="F47" s="14"/>
      <c r="G47" s="14"/>
      <c r="H47" s="14"/>
      <c r="I47" s="102"/>
      <c r="J47" s="102"/>
      <c r="K47" s="102"/>
      <c r="L47" s="102"/>
      <c r="M47" s="102"/>
      <c r="N47" s="102"/>
      <c r="O47" s="102"/>
      <c r="P47" s="102"/>
      <c r="Q47" s="102"/>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row>
    <row r="48" spans="1:71" s="93" customFormat="1" x14ac:dyDescent="0.5">
      <c r="A48" s="14"/>
      <c r="B48" s="14"/>
      <c r="C48" s="14"/>
      <c r="D48" s="28"/>
      <c r="E48" s="14"/>
      <c r="F48" s="14"/>
      <c r="G48" s="14"/>
      <c r="H48" s="14"/>
      <c r="I48" s="102"/>
      <c r="J48" s="102"/>
      <c r="K48" s="102"/>
      <c r="L48" s="102"/>
      <c r="M48" s="102"/>
      <c r="N48" s="102"/>
      <c r="O48" s="102"/>
      <c r="P48" s="102"/>
      <c r="Q48" s="102"/>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row>
    <row r="49" spans="1:71" s="93" customFormat="1" x14ac:dyDescent="0.5">
      <c r="A49" s="14"/>
      <c r="B49" s="14"/>
      <c r="C49" s="14"/>
      <c r="D49" s="28"/>
      <c r="E49" s="14"/>
      <c r="F49" s="14"/>
      <c r="G49" s="14"/>
      <c r="H49" s="14"/>
      <c r="I49" s="102"/>
      <c r="J49" s="102"/>
      <c r="K49" s="102"/>
      <c r="L49" s="102"/>
      <c r="M49" s="102"/>
      <c r="N49" s="102"/>
      <c r="O49" s="102"/>
      <c r="P49" s="102"/>
      <c r="Q49" s="102"/>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row>
    <row r="50" spans="1:71" s="93" customFormat="1" x14ac:dyDescent="0.5">
      <c r="A50" s="14"/>
      <c r="B50" s="14"/>
      <c r="C50" s="14"/>
      <c r="D50" s="28"/>
      <c r="E50" s="14"/>
      <c r="F50" s="14"/>
      <c r="G50" s="14"/>
      <c r="H50" s="14"/>
      <c r="I50" s="102"/>
      <c r="J50" s="102"/>
      <c r="K50" s="102"/>
      <c r="L50" s="102"/>
      <c r="M50" s="102"/>
      <c r="N50" s="102"/>
      <c r="O50" s="102"/>
      <c r="P50" s="102"/>
      <c r="Q50" s="102"/>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row>
    <row r="51" spans="1:71" s="93" customFormat="1" x14ac:dyDescent="0.5">
      <c r="A51" s="14"/>
      <c r="B51" s="14"/>
      <c r="C51" s="14"/>
      <c r="D51" s="28"/>
      <c r="E51" s="14"/>
      <c r="F51" s="14"/>
      <c r="G51" s="14"/>
      <c r="H51" s="14"/>
      <c r="I51" s="102"/>
      <c r="J51" s="102"/>
      <c r="K51" s="102"/>
      <c r="L51" s="102"/>
      <c r="M51" s="102"/>
      <c r="N51" s="102"/>
      <c r="O51" s="102"/>
      <c r="P51" s="102"/>
      <c r="Q51" s="102"/>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row>
    <row r="52" spans="1:71" s="93" customFormat="1" x14ac:dyDescent="0.5">
      <c r="A52" s="14"/>
      <c r="B52" s="14"/>
      <c r="C52" s="14"/>
      <c r="D52" s="28"/>
      <c r="E52" s="14"/>
      <c r="F52" s="14"/>
      <c r="G52" s="14"/>
      <c r="H52" s="14"/>
      <c r="I52" s="102"/>
      <c r="J52" s="102"/>
      <c r="K52" s="102"/>
      <c r="L52" s="102"/>
      <c r="M52" s="102"/>
      <c r="N52" s="102"/>
      <c r="O52" s="102"/>
      <c r="P52" s="102"/>
      <c r="Q52" s="102"/>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row>
    <row r="53" spans="1:71" s="93" customFormat="1" x14ac:dyDescent="0.5">
      <c r="A53" s="14"/>
      <c r="B53" s="14"/>
      <c r="C53" s="14"/>
      <c r="D53" s="28"/>
      <c r="E53" s="14"/>
      <c r="F53" s="14"/>
      <c r="G53" s="14"/>
      <c r="H53" s="14"/>
      <c r="I53" s="102"/>
      <c r="J53" s="102"/>
      <c r="K53" s="102"/>
      <c r="L53" s="102"/>
      <c r="M53" s="102"/>
      <c r="N53" s="102"/>
      <c r="O53" s="102"/>
      <c r="P53" s="102"/>
      <c r="Q53" s="102"/>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row>
    <row r="54" spans="1:71" s="93" customFormat="1" x14ac:dyDescent="0.5">
      <c r="A54" s="14"/>
      <c r="B54" s="14"/>
      <c r="C54" s="14"/>
      <c r="D54" s="28"/>
      <c r="E54" s="14"/>
      <c r="F54" s="14"/>
      <c r="G54" s="14"/>
      <c r="H54" s="14"/>
      <c r="I54" s="102"/>
      <c r="J54" s="102"/>
      <c r="K54" s="102"/>
      <c r="L54" s="102"/>
      <c r="M54" s="102"/>
      <c r="N54" s="102"/>
      <c r="O54" s="102"/>
      <c r="P54" s="102"/>
      <c r="Q54" s="102"/>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row>
    <row r="55" spans="1:71" s="93" customFormat="1" x14ac:dyDescent="0.5">
      <c r="A55" s="14"/>
      <c r="B55" s="14"/>
      <c r="C55" s="14"/>
      <c r="D55" s="28"/>
      <c r="E55" s="14"/>
      <c r="F55" s="14"/>
      <c r="G55" s="14"/>
      <c r="H55" s="14"/>
      <c r="I55" s="102"/>
      <c r="J55" s="102"/>
      <c r="K55" s="102"/>
      <c r="L55" s="102"/>
      <c r="M55" s="102"/>
      <c r="N55" s="102"/>
      <c r="O55" s="102"/>
      <c r="P55" s="102"/>
      <c r="Q55" s="102"/>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row>
    <row r="56" spans="1:71" s="93" customFormat="1" x14ac:dyDescent="0.5">
      <c r="A56" s="14"/>
      <c r="B56" s="14"/>
      <c r="C56" s="14"/>
      <c r="D56" s="28"/>
      <c r="E56" s="14"/>
      <c r="F56" s="14"/>
      <c r="G56" s="14"/>
      <c r="H56" s="14"/>
      <c r="I56" s="102"/>
      <c r="J56" s="102"/>
      <c r="K56" s="102"/>
      <c r="L56" s="102"/>
      <c r="M56" s="102"/>
      <c r="N56" s="102"/>
      <c r="O56" s="102"/>
      <c r="P56" s="102"/>
      <c r="Q56" s="102"/>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row>
    <row r="57" spans="1:71" s="93" customFormat="1" x14ac:dyDescent="0.5">
      <c r="A57" s="14"/>
      <c r="B57" s="14"/>
      <c r="C57" s="14"/>
      <c r="D57" s="28"/>
      <c r="E57" s="14"/>
      <c r="F57" s="14"/>
      <c r="G57" s="14"/>
      <c r="H57" s="14"/>
      <c r="I57" s="102"/>
      <c r="J57" s="102"/>
      <c r="K57" s="102"/>
      <c r="L57" s="102"/>
      <c r="M57" s="102"/>
      <c r="N57" s="102"/>
      <c r="O57" s="102"/>
      <c r="P57" s="102"/>
      <c r="Q57" s="102"/>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row>
    <row r="58" spans="1:71" s="93" customFormat="1" x14ac:dyDescent="0.5">
      <c r="A58" s="14"/>
      <c r="B58" s="14"/>
      <c r="C58" s="14"/>
      <c r="D58" s="28"/>
      <c r="E58" s="14"/>
      <c r="F58" s="14"/>
      <c r="G58" s="14"/>
      <c r="H58" s="14"/>
      <c r="I58" s="102"/>
      <c r="J58" s="102"/>
      <c r="K58" s="102"/>
      <c r="L58" s="102"/>
      <c r="M58" s="102"/>
      <c r="N58" s="102"/>
      <c r="O58" s="102"/>
      <c r="P58" s="102"/>
      <c r="Q58" s="102"/>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row>
    <row r="59" spans="1:71" s="93" customFormat="1" x14ac:dyDescent="0.5">
      <c r="A59" s="14"/>
      <c r="B59" s="14"/>
      <c r="C59" s="14"/>
      <c r="D59" s="28"/>
      <c r="E59" s="14"/>
      <c r="F59" s="14"/>
      <c r="G59" s="14"/>
      <c r="H59" s="14"/>
      <c r="I59" s="102"/>
      <c r="J59" s="102"/>
      <c r="K59" s="102"/>
      <c r="L59" s="102"/>
      <c r="M59" s="102"/>
      <c r="N59" s="102"/>
      <c r="O59" s="102"/>
      <c r="P59" s="102"/>
      <c r="Q59" s="102"/>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row>
    <row r="60" spans="1:71" s="93" customFormat="1" x14ac:dyDescent="0.5">
      <c r="A60" s="14"/>
      <c r="B60" s="14"/>
      <c r="C60" s="14"/>
      <c r="D60" s="28"/>
      <c r="E60" s="14"/>
      <c r="F60" s="14"/>
      <c r="G60" s="14"/>
      <c r="H60" s="14"/>
      <c r="I60" s="102"/>
      <c r="J60" s="102"/>
      <c r="K60" s="102"/>
      <c r="L60" s="102"/>
      <c r="M60" s="102"/>
      <c r="N60" s="102"/>
      <c r="O60" s="102"/>
      <c r="P60" s="102"/>
      <c r="Q60" s="102"/>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row>
    <row r="61" spans="1:71" s="93" customFormat="1" x14ac:dyDescent="0.5">
      <c r="A61" s="14"/>
      <c r="B61" s="14"/>
      <c r="C61" s="14"/>
      <c r="D61" s="28"/>
      <c r="E61" s="14"/>
      <c r="F61" s="14"/>
      <c r="G61" s="14"/>
      <c r="H61" s="14"/>
      <c r="I61" s="102"/>
      <c r="J61" s="102"/>
      <c r="K61" s="102"/>
      <c r="L61" s="102"/>
      <c r="M61" s="102"/>
      <c r="N61" s="102"/>
      <c r="O61" s="102"/>
      <c r="P61" s="102"/>
      <c r="Q61" s="102"/>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row>
    <row r="62" spans="1:71" s="93" customFormat="1" x14ac:dyDescent="0.5">
      <c r="A62" s="14"/>
      <c r="B62" s="14"/>
      <c r="C62" s="14"/>
      <c r="D62" s="28"/>
      <c r="E62" s="14"/>
      <c r="F62" s="14"/>
      <c r="G62" s="14"/>
      <c r="H62" s="14"/>
      <c r="I62" s="102"/>
      <c r="J62" s="102"/>
      <c r="K62" s="102"/>
      <c r="L62" s="102"/>
      <c r="M62" s="102"/>
      <c r="N62" s="102"/>
      <c r="O62" s="102"/>
      <c r="P62" s="102"/>
      <c r="Q62" s="102"/>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row r="63" spans="1:71" s="93" customFormat="1" x14ac:dyDescent="0.5">
      <c r="A63" s="14"/>
      <c r="B63" s="14"/>
      <c r="C63" s="14"/>
      <c r="D63" s="28"/>
      <c r="E63" s="14"/>
      <c r="F63" s="14"/>
      <c r="G63" s="14"/>
      <c r="H63" s="14"/>
      <c r="I63" s="102"/>
      <c r="J63" s="102"/>
      <c r="K63" s="102"/>
      <c r="L63" s="102"/>
      <c r="M63" s="102"/>
      <c r="N63" s="102"/>
      <c r="O63" s="102"/>
      <c r="P63" s="102"/>
      <c r="Q63" s="102"/>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row>
    <row r="64" spans="1:71" s="93" customFormat="1" x14ac:dyDescent="0.5">
      <c r="A64" s="14"/>
      <c r="B64" s="14"/>
      <c r="C64" s="14"/>
      <c r="D64" s="28"/>
      <c r="E64" s="14"/>
      <c r="F64" s="14"/>
      <c r="G64" s="14"/>
      <c r="H64" s="14"/>
      <c r="I64" s="102"/>
      <c r="J64" s="102"/>
      <c r="K64" s="102"/>
      <c r="L64" s="102"/>
      <c r="M64" s="102"/>
      <c r="N64" s="102"/>
      <c r="O64" s="102"/>
      <c r="P64" s="102"/>
      <c r="Q64" s="102"/>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row>
    <row r="65" spans="1:71" s="93" customFormat="1" x14ac:dyDescent="0.5">
      <c r="A65" s="14"/>
      <c r="B65" s="14"/>
      <c r="C65" s="14"/>
      <c r="D65" s="28"/>
      <c r="E65" s="14"/>
      <c r="F65" s="14"/>
      <c r="G65" s="14"/>
      <c r="H65" s="14"/>
      <c r="I65" s="102"/>
      <c r="J65" s="102"/>
      <c r="K65" s="102"/>
      <c r="L65" s="102"/>
      <c r="M65" s="102"/>
      <c r="N65" s="102"/>
      <c r="O65" s="102"/>
      <c r="P65" s="102"/>
      <c r="Q65" s="102"/>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row>
    <row r="66" spans="1:71" s="93" customFormat="1" x14ac:dyDescent="0.5">
      <c r="A66" s="14"/>
      <c r="B66" s="14"/>
      <c r="C66" s="14"/>
      <c r="D66" s="28"/>
      <c r="E66" s="14"/>
      <c r="F66" s="14"/>
      <c r="G66" s="14"/>
      <c r="H66" s="14"/>
      <c r="I66" s="102"/>
      <c r="J66" s="102"/>
      <c r="K66" s="102"/>
      <c r="L66" s="102"/>
      <c r="M66" s="102"/>
      <c r="N66" s="102"/>
      <c r="O66" s="102"/>
      <c r="P66" s="102"/>
      <c r="Q66" s="102"/>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row>
    <row r="67" spans="1:71" s="93" customFormat="1" x14ac:dyDescent="0.5">
      <c r="A67" s="14"/>
      <c r="B67" s="14"/>
      <c r="C67" s="14"/>
      <c r="D67" s="28"/>
      <c r="E67" s="14"/>
      <c r="F67" s="14"/>
      <c r="G67" s="14"/>
      <c r="H67" s="14"/>
      <c r="I67" s="102"/>
      <c r="J67" s="102"/>
      <c r="K67" s="102"/>
      <c r="L67" s="102"/>
      <c r="M67" s="102"/>
      <c r="N67" s="102"/>
      <c r="O67" s="102"/>
      <c r="P67" s="102"/>
      <c r="Q67" s="102"/>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row>
    <row r="68" spans="1:71" s="93" customFormat="1" x14ac:dyDescent="0.5">
      <c r="A68" s="14"/>
      <c r="B68" s="14"/>
      <c r="C68" s="14"/>
      <c r="D68" s="28"/>
      <c r="E68" s="14"/>
      <c r="F68" s="14"/>
      <c r="G68" s="14"/>
      <c r="H68" s="14"/>
      <c r="I68" s="102"/>
      <c r="J68" s="102"/>
      <c r="K68" s="102"/>
      <c r="L68" s="102"/>
      <c r="M68" s="102"/>
      <c r="N68" s="102"/>
      <c r="O68" s="102"/>
      <c r="P68" s="102"/>
      <c r="Q68" s="102"/>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row>
    <row r="69" spans="1:71" s="93" customFormat="1" x14ac:dyDescent="0.5">
      <c r="A69" s="14"/>
      <c r="B69" s="14"/>
      <c r="C69" s="14"/>
      <c r="D69" s="28"/>
      <c r="E69" s="14"/>
      <c r="F69" s="14"/>
      <c r="G69" s="14"/>
      <c r="H69" s="14"/>
      <c r="I69" s="102"/>
      <c r="J69" s="102"/>
      <c r="K69" s="102"/>
      <c r="L69" s="102"/>
      <c r="M69" s="102"/>
      <c r="N69" s="102"/>
      <c r="O69" s="102"/>
      <c r="P69" s="102"/>
      <c r="Q69" s="102"/>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row>
    <row r="70" spans="1:71" s="93" customFormat="1" x14ac:dyDescent="0.5">
      <c r="A70" s="14"/>
      <c r="B70" s="14"/>
      <c r="C70" s="14"/>
      <c r="D70" s="28"/>
      <c r="E70" s="14"/>
      <c r="F70" s="14"/>
      <c r="G70" s="14"/>
      <c r="H70" s="14"/>
      <c r="I70" s="102"/>
      <c r="J70" s="102"/>
      <c r="K70" s="102"/>
      <c r="L70" s="102"/>
      <c r="M70" s="102"/>
      <c r="N70" s="102"/>
      <c r="O70" s="102"/>
      <c r="P70" s="102"/>
      <c r="Q70" s="102"/>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row>
    <row r="71" spans="1:71" s="93" customFormat="1" x14ac:dyDescent="0.5">
      <c r="A71" s="14"/>
      <c r="B71" s="14"/>
      <c r="C71" s="14"/>
      <c r="D71" s="28"/>
      <c r="E71" s="14"/>
      <c r="F71" s="14"/>
      <c r="G71" s="14"/>
      <c r="H71" s="14"/>
      <c r="I71" s="102"/>
      <c r="J71" s="102"/>
      <c r="K71" s="102"/>
      <c r="L71" s="102"/>
      <c r="M71" s="102"/>
      <c r="N71" s="102"/>
      <c r="O71" s="102"/>
      <c r="P71" s="102"/>
      <c r="Q71" s="102"/>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row>
    <row r="72" spans="1:71" s="93" customFormat="1" x14ac:dyDescent="0.5">
      <c r="A72" s="14"/>
      <c r="B72" s="14"/>
      <c r="C72" s="14"/>
      <c r="D72" s="28"/>
      <c r="E72" s="14"/>
      <c r="F72" s="14"/>
      <c r="G72" s="14"/>
      <c r="H72" s="14"/>
      <c r="I72" s="102"/>
      <c r="J72" s="102"/>
      <c r="K72" s="102"/>
      <c r="L72" s="102"/>
      <c r="M72" s="102"/>
      <c r="N72" s="102"/>
      <c r="O72" s="102"/>
      <c r="P72" s="102"/>
      <c r="Q72" s="102"/>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row>
    <row r="73" spans="1:71" s="93" customFormat="1" x14ac:dyDescent="0.5">
      <c r="A73" s="14"/>
      <c r="B73" s="14"/>
      <c r="C73" s="14"/>
      <c r="D73" s="28"/>
      <c r="E73" s="14"/>
      <c r="F73" s="14"/>
      <c r="G73" s="14"/>
      <c r="H73" s="14"/>
      <c r="I73" s="102"/>
      <c r="J73" s="102"/>
      <c r="K73" s="102"/>
      <c r="L73" s="102"/>
      <c r="M73" s="102"/>
      <c r="N73" s="102"/>
      <c r="O73" s="102"/>
      <c r="P73" s="102"/>
      <c r="Q73" s="102"/>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row>
    <row r="74" spans="1:71" s="93" customFormat="1" x14ac:dyDescent="0.5">
      <c r="A74" s="14"/>
      <c r="B74" s="14"/>
      <c r="C74" s="14"/>
      <c r="D74" s="28"/>
      <c r="E74" s="14"/>
      <c r="F74" s="14"/>
      <c r="G74" s="14"/>
      <c r="H74" s="14"/>
      <c r="I74" s="102"/>
      <c r="J74" s="102"/>
      <c r="K74" s="102"/>
      <c r="L74" s="102"/>
      <c r="M74" s="102"/>
      <c r="N74" s="102"/>
      <c r="O74" s="102"/>
      <c r="P74" s="102"/>
      <c r="Q74" s="102"/>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row>
    <row r="75" spans="1:71" s="93" customFormat="1" x14ac:dyDescent="0.5">
      <c r="A75" s="14"/>
      <c r="B75" s="14"/>
      <c r="C75" s="14"/>
      <c r="D75" s="28"/>
      <c r="E75" s="14"/>
      <c r="F75" s="14"/>
      <c r="G75" s="14"/>
      <c r="H75" s="14"/>
      <c r="I75" s="102"/>
      <c r="J75" s="102"/>
      <c r="K75" s="102"/>
      <c r="L75" s="102"/>
      <c r="M75" s="102"/>
      <c r="N75" s="102"/>
      <c r="O75" s="102"/>
      <c r="P75" s="102"/>
      <c r="Q75" s="102"/>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row>
    <row r="76" spans="1:71" s="93" customFormat="1" x14ac:dyDescent="0.5">
      <c r="A76" s="14"/>
      <c r="B76" s="14"/>
      <c r="C76" s="14"/>
      <c r="D76" s="28"/>
      <c r="E76" s="14"/>
      <c r="F76" s="14"/>
      <c r="G76" s="14"/>
      <c r="H76" s="14"/>
      <c r="I76" s="102"/>
      <c r="J76" s="102"/>
      <c r="K76" s="102"/>
      <c r="L76" s="102"/>
      <c r="M76" s="102"/>
      <c r="N76" s="102"/>
      <c r="O76" s="102"/>
      <c r="P76" s="102"/>
      <c r="Q76" s="102"/>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row>
    <row r="77" spans="1:71" s="93" customFormat="1" x14ac:dyDescent="0.5">
      <c r="A77" s="14"/>
      <c r="B77" s="14"/>
      <c r="C77" s="14"/>
      <c r="D77" s="28"/>
      <c r="E77" s="14"/>
      <c r="F77" s="14"/>
      <c r="G77" s="14"/>
      <c r="H77" s="14"/>
      <c r="I77" s="102"/>
      <c r="J77" s="102"/>
      <c r="K77" s="102"/>
      <c r="L77" s="102"/>
      <c r="M77" s="102"/>
      <c r="N77" s="102"/>
      <c r="O77" s="102"/>
      <c r="P77" s="102"/>
      <c r="Q77" s="102"/>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row>
    <row r="78" spans="1:71" s="93" customFormat="1" x14ac:dyDescent="0.5">
      <c r="A78" s="14"/>
      <c r="B78" s="14"/>
      <c r="C78" s="14"/>
      <c r="D78" s="28"/>
      <c r="E78" s="14"/>
      <c r="F78" s="14"/>
      <c r="G78" s="14"/>
      <c r="H78" s="14"/>
      <c r="I78" s="102"/>
      <c r="J78" s="102"/>
      <c r="K78" s="102"/>
      <c r="L78" s="102"/>
      <c r="M78" s="102"/>
      <c r="N78" s="102"/>
      <c r="O78" s="102"/>
      <c r="P78" s="102"/>
      <c r="Q78" s="102"/>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row>
    <row r="79" spans="1:71" s="93" customFormat="1" x14ac:dyDescent="0.5">
      <c r="A79" s="14"/>
      <c r="B79" s="14"/>
      <c r="C79" s="14"/>
      <c r="D79" s="28"/>
      <c r="E79" s="14"/>
      <c r="F79" s="14"/>
      <c r="G79" s="14"/>
      <c r="H79" s="14"/>
      <c r="I79" s="102"/>
      <c r="J79" s="102"/>
      <c r="K79" s="102"/>
      <c r="L79" s="102"/>
      <c r="M79" s="102"/>
      <c r="N79" s="102"/>
      <c r="O79" s="102"/>
      <c r="P79" s="102"/>
      <c r="Q79" s="102"/>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row>
    <row r="80" spans="1:71" s="93" customFormat="1" x14ac:dyDescent="0.5">
      <c r="A80" s="14"/>
      <c r="B80" s="14"/>
      <c r="C80" s="14"/>
      <c r="D80" s="28"/>
      <c r="E80" s="14"/>
      <c r="F80" s="14"/>
      <c r="G80" s="14"/>
      <c r="H80" s="14"/>
      <c r="I80" s="102"/>
      <c r="J80" s="102"/>
      <c r="K80" s="102"/>
      <c r="L80" s="102"/>
      <c r="M80" s="102"/>
      <c r="N80" s="102"/>
      <c r="O80" s="102"/>
      <c r="P80" s="102"/>
      <c r="Q80" s="102"/>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row>
    <row r="81" spans="1:71" s="93" customFormat="1" x14ac:dyDescent="0.5">
      <c r="A81" s="14"/>
      <c r="B81" s="14"/>
      <c r="C81" s="14"/>
      <c r="D81" s="28"/>
      <c r="E81" s="14"/>
      <c r="F81" s="14"/>
      <c r="G81" s="14"/>
      <c r="H81" s="14"/>
      <c r="I81" s="102"/>
      <c r="J81" s="102"/>
      <c r="K81" s="102"/>
      <c r="L81" s="102"/>
      <c r="M81" s="102"/>
      <c r="N81" s="102"/>
      <c r="O81" s="102"/>
      <c r="P81" s="102"/>
      <c r="Q81" s="102"/>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row>
    <row r="82" spans="1:71" s="93" customFormat="1" x14ac:dyDescent="0.5">
      <c r="A82" s="14"/>
      <c r="B82" s="14"/>
      <c r="C82" s="14"/>
      <c r="D82" s="28"/>
      <c r="E82" s="14"/>
      <c r="F82" s="14"/>
      <c r="G82" s="14"/>
      <c r="H82" s="14"/>
      <c r="I82" s="102"/>
      <c r="J82" s="102"/>
      <c r="K82" s="102"/>
      <c r="L82" s="102"/>
      <c r="M82" s="102"/>
      <c r="N82" s="102"/>
      <c r="O82" s="102"/>
      <c r="P82" s="102"/>
      <c r="Q82" s="102"/>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row>
    <row r="83" spans="1:71" s="93" customFormat="1" x14ac:dyDescent="0.5">
      <c r="A83" s="14"/>
      <c r="B83" s="14"/>
      <c r="C83" s="14"/>
      <c r="D83" s="28"/>
      <c r="E83" s="14"/>
      <c r="F83" s="14"/>
      <c r="G83" s="14"/>
      <c r="H83" s="14"/>
      <c r="I83" s="102"/>
      <c r="J83" s="102"/>
      <c r="K83" s="102"/>
      <c r="L83" s="102"/>
      <c r="M83" s="102"/>
      <c r="N83" s="102"/>
      <c r="O83" s="102"/>
      <c r="P83" s="102"/>
      <c r="Q83" s="102"/>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row>
    <row r="84" spans="1:71" s="93" customFormat="1" x14ac:dyDescent="0.5">
      <c r="A84" s="14"/>
      <c r="B84" s="14"/>
      <c r="C84" s="14"/>
      <c r="D84" s="28"/>
      <c r="E84" s="14"/>
      <c r="F84" s="14"/>
      <c r="G84" s="14"/>
      <c r="H84" s="14"/>
      <c r="I84" s="102"/>
      <c r="J84" s="102"/>
      <c r="K84" s="102"/>
      <c r="L84" s="102"/>
      <c r="M84" s="102"/>
      <c r="N84" s="102"/>
      <c r="O84" s="102"/>
      <c r="P84" s="102"/>
      <c r="Q84" s="102"/>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row>
    <row r="85" spans="1:71" s="93" customFormat="1" x14ac:dyDescent="0.5">
      <c r="A85" s="14"/>
      <c r="B85" s="14"/>
      <c r="C85" s="14"/>
      <c r="D85" s="28"/>
      <c r="E85" s="14"/>
      <c r="F85" s="14"/>
      <c r="G85" s="14"/>
      <c r="H85" s="14"/>
      <c r="I85" s="102"/>
      <c r="J85" s="102"/>
      <c r="K85" s="102"/>
      <c r="L85" s="102"/>
      <c r="M85" s="102"/>
      <c r="N85" s="102"/>
      <c r="O85" s="102"/>
      <c r="P85" s="102"/>
      <c r="Q85" s="102"/>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row>
    <row r="86" spans="1:71" s="93" customFormat="1" x14ac:dyDescent="0.5">
      <c r="A86" s="14"/>
      <c r="B86" s="14"/>
      <c r="C86" s="14"/>
      <c r="D86" s="28"/>
      <c r="E86" s="14"/>
      <c r="F86" s="14"/>
      <c r="G86" s="14"/>
      <c r="H86" s="14"/>
      <c r="I86" s="102"/>
      <c r="J86" s="102"/>
      <c r="K86" s="102"/>
      <c r="L86" s="102"/>
      <c r="M86" s="102"/>
      <c r="N86" s="102"/>
      <c r="O86" s="102"/>
      <c r="P86" s="102"/>
      <c r="Q86" s="102"/>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row>
    <row r="87" spans="1:71" s="93" customFormat="1" x14ac:dyDescent="0.5">
      <c r="A87" s="14"/>
      <c r="B87" s="14"/>
      <c r="C87" s="14"/>
      <c r="D87" s="28"/>
      <c r="E87" s="14"/>
      <c r="F87" s="14"/>
      <c r="G87" s="14"/>
      <c r="H87" s="14"/>
      <c r="I87" s="102"/>
      <c r="J87" s="102"/>
      <c r="K87" s="102"/>
      <c r="L87" s="102"/>
      <c r="M87" s="102"/>
      <c r="N87" s="102"/>
      <c r="O87" s="102"/>
      <c r="P87" s="102"/>
      <c r="Q87" s="102"/>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row>
    <row r="88" spans="1:71" s="93" customFormat="1" x14ac:dyDescent="0.5">
      <c r="A88" s="14"/>
      <c r="B88" s="14"/>
      <c r="C88" s="14"/>
      <c r="D88" s="28"/>
      <c r="E88" s="14"/>
      <c r="F88" s="14"/>
      <c r="G88" s="14"/>
      <c r="H88" s="14"/>
      <c r="I88" s="102"/>
      <c r="J88" s="102"/>
      <c r="K88" s="102"/>
      <c r="L88" s="102"/>
      <c r="M88" s="102"/>
      <c r="N88" s="102"/>
      <c r="O88" s="102"/>
      <c r="P88" s="102"/>
      <c r="Q88" s="102"/>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row>
    <row r="89" spans="1:71" s="93" customFormat="1" x14ac:dyDescent="0.5">
      <c r="A89" s="14"/>
      <c r="B89" s="14"/>
      <c r="C89" s="14"/>
      <c r="D89" s="28"/>
      <c r="E89" s="14"/>
      <c r="F89" s="14"/>
      <c r="G89" s="14"/>
      <c r="H89" s="14"/>
      <c r="I89" s="102"/>
      <c r="J89" s="102"/>
      <c r="K89" s="102"/>
      <c r="L89" s="102"/>
      <c r="M89" s="102"/>
      <c r="N89" s="102"/>
      <c r="O89" s="102"/>
      <c r="P89" s="102"/>
      <c r="Q89" s="102"/>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row>
    <row r="90" spans="1:71" s="93" customFormat="1" x14ac:dyDescent="0.5">
      <c r="A90" s="14"/>
      <c r="B90" s="14"/>
      <c r="C90" s="14"/>
      <c r="D90" s="28"/>
      <c r="E90" s="14"/>
      <c r="F90" s="14"/>
      <c r="G90" s="14"/>
      <c r="H90" s="14"/>
      <c r="I90" s="102"/>
      <c r="J90" s="102"/>
      <c r="K90" s="102"/>
      <c r="L90" s="102"/>
      <c r="M90" s="102"/>
      <c r="N90" s="102"/>
      <c r="O90" s="102"/>
      <c r="P90" s="102"/>
      <c r="Q90" s="102"/>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row>
    <row r="91" spans="1:71" s="93" customFormat="1" x14ac:dyDescent="0.5">
      <c r="A91" s="14"/>
      <c r="B91" s="14"/>
      <c r="C91" s="14"/>
      <c r="D91" s="28"/>
      <c r="E91" s="14"/>
      <c r="F91" s="14"/>
      <c r="G91" s="14"/>
      <c r="H91" s="14"/>
      <c r="I91" s="102"/>
      <c r="J91" s="102"/>
      <c r="K91" s="102"/>
      <c r="L91" s="102"/>
      <c r="M91" s="102"/>
      <c r="N91" s="102"/>
      <c r="O91" s="102"/>
      <c r="P91" s="102"/>
      <c r="Q91" s="102"/>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row>
    <row r="92" spans="1:71" s="93" customFormat="1" x14ac:dyDescent="0.5">
      <c r="A92" s="14"/>
      <c r="B92" s="14"/>
      <c r="C92" s="14"/>
      <c r="D92" s="28"/>
      <c r="E92" s="14"/>
      <c r="F92" s="14"/>
      <c r="G92" s="14"/>
      <c r="H92" s="14"/>
      <c r="I92" s="102"/>
      <c r="J92" s="102"/>
      <c r="K92" s="102"/>
      <c r="L92" s="102"/>
      <c r="M92" s="102"/>
      <c r="N92" s="102"/>
      <c r="O92" s="102"/>
      <c r="P92" s="102"/>
      <c r="Q92" s="102"/>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row>
    <row r="93" spans="1:71" s="93" customFormat="1" x14ac:dyDescent="0.5">
      <c r="A93" s="14"/>
      <c r="B93" s="14"/>
      <c r="C93" s="14"/>
      <c r="D93" s="28"/>
      <c r="E93" s="14"/>
      <c r="F93" s="14"/>
      <c r="G93" s="14"/>
      <c r="H93" s="14"/>
      <c r="I93" s="102"/>
      <c r="J93" s="102"/>
      <c r="K93" s="102"/>
      <c r="L93" s="102"/>
      <c r="M93" s="102"/>
      <c r="N93" s="102"/>
      <c r="O93" s="102"/>
      <c r="P93" s="102"/>
      <c r="Q93" s="102"/>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row>
    <row r="94" spans="1:71" s="93" customFormat="1" x14ac:dyDescent="0.5">
      <c r="A94" s="14"/>
      <c r="B94" s="14"/>
      <c r="C94" s="14"/>
      <c r="D94" s="28"/>
      <c r="E94" s="14"/>
      <c r="F94" s="14"/>
      <c r="G94" s="14"/>
      <c r="H94" s="14"/>
      <c r="I94" s="102"/>
      <c r="J94" s="102"/>
      <c r="K94" s="102"/>
      <c r="L94" s="102"/>
      <c r="M94" s="102"/>
      <c r="N94" s="102"/>
      <c r="O94" s="102"/>
      <c r="P94" s="102"/>
      <c r="Q94" s="102"/>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row>
    <row r="95" spans="1:71" s="93" customFormat="1" x14ac:dyDescent="0.5">
      <c r="A95" s="14"/>
      <c r="B95" s="14"/>
      <c r="C95" s="14"/>
      <c r="D95" s="28"/>
      <c r="E95" s="14"/>
      <c r="F95" s="14"/>
      <c r="G95" s="14"/>
      <c r="H95" s="14"/>
      <c r="I95" s="102"/>
      <c r="J95" s="102"/>
      <c r="K95" s="102"/>
      <c r="L95" s="102"/>
      <c r="M95" s="102"/>
      <c r="N95" s="102"/>
      <c r="O95" s="102"/>
      <c r="P95" s="102"/>
      <c r="Q95" s="102"/>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row>
    <row r="96" spans="1:71" s="93" customFormat="1" x14ac:dyDescent="0.5">
      <c r="A96" s="14"/>
      <c r="B96" s="14"/>
      <c r="C96" s="14"/>
      <c r="D96" s="28"/>
      <c r="E96" s="14"/>
      <c r="F96" s="14"/>
      <c r="G96" s="14"/>
      <c r="H96" s="14"/>
      <c r="I96" s="102"/>
      <c r="J96" s="102"/>
      <c r="K96" s="102"/>
      <c r="L96" s="102"/>
      <c r="M96" s="102"/>
      <c r="N96" s="102"/>
      <c r="O96" s="102"/>
      <c r="P96" s="102"/>
      <c r="Q96" s="102"/>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row>
    <row r="97" spans="1:71" s="93" customFormat="1" x14ac:dyDescent="0.5">
      <c r="A97" s="14"/>
      <c r="B97" s="14"/>
      <c r="C97" s="14"/>
      <c r="D97" s="28"/>
      <c r="E97" s="14"/>
      <c r="F97" s="14"/>
      <c r="G97" s="14"/>
      <c r="H97" s="14"/>
      <c r="I97" s="102"/>
      <c r="J97" s="102"/>
      <c r="K97" s="102"/>
      <c r="L97" s="102"/>
      <c r="M97" s="102"/>
      <c r="N97" s="102"/>
      <c r="O97" s="102"/>
      <c r="P97" s="102"/>
      <c r="Q97" s="102"/>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row>
    <row r="98" spans="1:71" s="93" customFormat="1" x14ac:dyDescent="0.5">
      <c r="A98" s="14"/>
      <c r="B98" s="14"/>
      <c r="C98" s="14"/>
      <c r="D98" s="28"/>
      <c r="E98" s="14"/>
      <c r="F98" s="14"/>
      <c r="G98" s="14"/>
      <c r="H98" s="14"/>
      <c r="I98" s="102"/>
      <c r="J98" s="102"/>
      <c r="K98" s="102"/>
      <c r="L98" s="102"/>
      <c r="M98" s="102"/>
      <c r="N98" s="102"/>
      <c r="O98" s="102"/>
      <c r="P98" s="102"/>
      <c r="Q98" s="102"/>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row>
    <row r="99" spans="1:71" s="93" customFormat="1" x14ac:dyDescent="0.5">
      <c r="A99" s="14"/>
      <c r="B99" s="14"/>
      <c r="C99" s="14"/>
      <c r="D99" s="28"/>
      <c r="E99" s="14"/>
      <c r="F99" s="14"/>
      <c r="G99" s="14"/>
      <c r="H99" s="14"/>
      <c r="I99" s="102"/>
      <c r="J99" s="102"/>
      <c r="K99" s="102"/>
      <c r="L99" s="102"/>
      <c r="M99" s="102"/>
      <c r="N99" s="102"/>
      <c r="O99" s="102"/>
      <c r="P99" s="102"/>
      <c r="Q99" s="102"/>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row>
    <row r="100" spans="1:71" s="93" customFormat="1" x14ac:dyDescent="0.5">
      <c r="A100" s="14"/>
      <c r="B100" s="14"/>
      <c r="C100" s="14"/>
      <c r="D100" s="28"/>
      <c r="E100" s="14"/>
      <c r="F100" s="14"/>
      <c r="G100" s="14"/>
      <c r="H100" s="14"/>
      <c r="I100" s="102"/>
      <c r="J100" s="102"/>
      <c r="K100" s="102"/>
      <c r="L100" s="102"/>
      <c r="M100" s="102"/>
      <c r="N100" s="102"/>
      <c r="O100" s="102"/>
      <c r="P100" s="102"/>
      <c r="Q100" s="102"/>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row>
    <row r="102" spans="1:71" hidden="1" x14ac:dyDescent="0.5">
      <c r="C102" s="14" t="s">
        <v>166</v>
      </c>
    </row>
    <row r="103" spans="1:71" hidden="1" x14ac:dyDescent="0.5">
      <c r="C103" s="14" t="s">
        <v>167</v>
      </c>
    </row>
  </sheetData>
  <sheetProtection algorithmName="SHA-512" hashValue="aVrxFQssBpP5kCLruYT2sErjh9jYH+iC15hrYWDgTcfiJAyEva8QYyG2c0ht2qFbjRlca6kDH3PJEEIn3w8uHA==" saltValue="mXLEsTx9NUMGyBVYsp8/HA==" spinCount="100000" sheet="1" objects="1" scenarios="1"/>
  <mergeCells count="3">
    <mergeCell ref="B3:C3"/>
    <mergeCell ref="A5:B5"/>
    <mergeCell ref="A10:B10"/>
  </mergeCells>
  <dataValidations count="1">
    <dataValidation type="list" allowBlank="1" showInputMessage="1" showErrorMessage="1" sqref="E11:E18" xr:uid="{B74AC949-AB43-42EB-8088-476E113D5B9D}">
      <formula1>"Loan,Grant"</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410F6-31C2-45C7-B72D-C0C14DCB5898}">
  <sheetPr codeName="Sheet9">
    <tabColor theme="8" tint="0.79998168889431442"/>
  </sheetPr>
  <dimension ref="A1:BW196"/>
  <sheetViews>
    <sheetView showGridLines="0" zoomScale="70" zoomScaleNormal="70" workbookViewId="0">
      <selection activeCell="B12" sqref="B12"/>
    </sheetView>
  </sheetViews>
  <sheetFormatPr defaultRowHeight="14.25" x14ac:dyDescent="0.45"/>
  <cols>
    <col min="1" max="1" width="38.53125" style="15" customWidth="1"/>
    <col min="2" max="2" width="20.1328125" style="15" customWidth="1"/>
    <col min="3" max="3" width="20.6640625" style="15" customWidth="1"/>
    <col min="4" max="4" width="20.796875" style="15" customWidth="1"/>
    <col min="5" max="7" width="22.33203125" style="15" customWidth="1"/>
    <col min="8" max="8" width="22.86328125" style="15" customWidth="1"/>
    <col min="9" max="9" width="23" style="15" customWidth="1"/>
    <col min="10" max="10" width="22.46484375" style="15" customWidth="1"/>
    <col min="11" max="75" width="8.86328125" style="15"/>
  </cols>
  <sheetData>
    <row r="1" spans="1:75" s="93" customFormat="1" ht="50.45" customHeight="1" x14ac:dyDescent="0.55000000000000004">
      <c r="A1" s="240"/>
      <c r="B1" s="262" t="s">
        <v>435</v>
      </c>
      <c r="C1" s="238"/>
      <c r="D1" s="238"/>
      <c r="E1" s="238"/>
      <c r="F1" s="238"/>
      <c r="G1" s="238"/>
      <c r="H1" s="238"/>
      <c r="I1" s="238"/>
      <c r="J1" s="238"/>
      <c r="K1" s="14"/>
      <c r="L1" s="14"/>
      <c r="M1" s="14"/>
      <c r="N1" s="14"/>
      <c r="O1" s="14"/>
      <c r="P1" s="14"/>
      <c r="Q1" s="14"/>
      <c r="R1" s="14"/>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row>
    <row r="2" spans="1:75" s="93" customFormat="1" ht="19.25" customHeight="1" x14ac:dyDescent="0.45">
      <c r="A2" s="18"/>
      <c r="B2" s="14"/>
      <c r="C2" s="14"/>
      <c r="D2" s="14"/>
      <c r="E2" s="14"/>
      <c r="F2" s="14"/>
      <c r="G2" s="14"/>
      <c r="H2" s="14"/>
      <c r="I2" s="14"/>
      <c r="J2" s="14"/>
      <c r="K2" s="14"/>
      <c r="L2" s="14"/>
      <c r="M2" s="14"/>
      <c r="N2" s="14"/>
      <c r="O2" s="14"/>
      <c r="P2" s="14"/>
      <c r="Q2" s="14"/>
      <c r="R2" s="14"/>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row>
    <row r="3" spans="1:75" s="93" customFormat="1" ht="22.8" customHeight="1" x14ac:dyDescent="0.45">
      <c r="A3" s="60" t="s">
        <v>165</v>
      </c>
      <c r="B3" s="431" t="str">
        <f>IF('1 Cover page'!D7=0,"",'1 Cover page'!D7)</f>
        <v/>
      </c>
      <c r="C3" s="431"/>
      <c r="D3" s="14"/>
      <c r="E3" s="14"/>
      <c r="F3" s="14"/>
      <c r="G3" s="14"/>
      <c r="H3" s="14"/>
      <c r="I3" s="14"/>
      <c r="J3" s="14"/>
      <c r="K3" s="14"/>
      <c r="L3" s="14"/>
      <c r="M3" s="14"/>
      <c r="N3" s="14"/>
      <c r="O3" s="14"/>
      <c r="P3" s="14"/>
      <c r="Q3" s="14"/>
      <c r="R3" s="14"/>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row>
    <row r="4" spans="1:75" s="93" customFormat="1" ht="22.8" customHeight="1" x14ac:dyDescent="0.45">
      <c r="A4" s="60" t="s">
        <v>17</v>
      </c>
      <c r="B4" s="431" t="str">
        <f>IF('1 Cover page'!D25=0,"",'1 Cover page'!D25)</f>
        <v/>
      </c>
      <c r="C4" s="431"/>
      <c r="D4" s="14"/>
      <c r="E4" s="14"/>
      <c r="F4" s="14"/>
      <c r="G4" s="14"/>
      <c r="H4" s="14"/>
      <c r="I4" s="14"/>
      <c r="J4" s="14"/>
      <c r="K4" s="14"/>
      <c r="L4" s="14"/>
      <c r="M4" s="14"/>
      <c r="N4" s="14"/>
      <c r="O4" s="14"/>
      <c r="P4" s="14"/>
      <c r="Q4" s="14"/>
      <c r="R4" s="14"/>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row>
    <row r="5" spans="1:75" s="93" customFormat="1" ht="25.25" customHeight="1" x14ac:dyDescent="0.45">
      <c r="A5" s="74" t="s">
        <v>142</v>
      </c>
      <c r="B5" s="14"/>
      <c r="C5" s="14"/>
      <c r="D5" s="14"/>
      <c r="E5" s="14"/>
      <c r="F5" s="14"/>
      <c r="G5" s="14"/>
      <c r="H5" s="14"/>
      <c r="I5" s="14"/>
      <c r="J5" s="14"/>
      <c r="K5" s="14"/>
      <c r="L5" s="14"/>
      <c r="M5" s="14"/>
      <c r="N5" s="14"/>
      <c r="O5" s="14"/>
      <c r="P5" s="14"/>
      <c r="Q5" s="14"/>
      <c r="R5" s="14"/>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row>
    <row r="6" spans="1:75" s="93" customFormat="1" ht="15.75" x14ac:dyDescent="0.5">
      <c r="A6" s="26" t="s">
        <v>143</v>
      </c>
      <c r="B6" s="14"/>
      <c r="C6" s="14"/>
      <c r="D6" s="14"/>
      <c r="E6" s="14"/>
      <c r="F6" s="14"/>
      <c r="G6" s="14"/>
      <c r="H6" s="29"/>
      <c r="I6" s="103"/>
      <c r="J6" s="103"/>
      <c r="K6" s="102"/>
      <c r="L6" s="102"/>
      <c r="M6" s="102"/>
      <c r="N6" s="102"/>
      <c r="O6" s="102"/>
      <c r="P6" s="102"/>
      <c r="Q6" s="102"/>
      <c r="R6" s="102"/>
      <c r="S6" s="102"/>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row>
    <row r="7" spans="1:75" s="93" customFormat="1" ht="5.75" customHeight="1" x14ac:dyDescent="0.4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row>
    <row r="8" spans="1:75" s="93" customFormat="1" ht="15.75" x14ac:dyDescent="0.5">
      <c r="A8" s="50" t="s">
        <v>119</v>
      </c>
      <c r="B8" s="14"/>
      <c r="C8" s="14"/>
      <c r="D8" s="14"/>
      <c r="E8" s="14"/>
      <c r="F8" s="14"/>
      <c r="G8" s="14"/>
      <c r="H8" s="14"/>
      <c r="I8" s="102"/>
      <c r="J8" s="102"/>
      <c r="K8" s="102"/>
      <c r="L8" s="102"/>
      <c r="M8" s="102"/>
      <c r="N8" s="102"/>
      <c r="O8" s="102"/>
      <c r="P8" s="102"/>
      <c r="Q8" s="102"/>
      <c r="R8" s="102"/>
      <c r="S8" s="102"/>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row>
    <row r="9" spans="1:75" s="93" customFormat="1" ht="5.75" customHeight="1" x14ac:dyDescent="0.5">
      <c r="A9" s="51"/>
      <c r="B9" s="51"/>
      <c r="C9" s="14"/>
      <c r="D9" s="14"/>
      <c r="E9" s="14"/>
      <c r="F9" s="14"/>
      <c r="G9" s="14"/>
      <c r="H9" s="14"/>
      <c r="I9" s="102"/>
      <c r="J9" s="102"/>
      <c r="K9" s="102"/>
      <c r="L9" s="102"/>
      <c r="M9" s="102"/>
      <c r="N9" s="102"/>
      <c r="O9" s="102"/>
      <c r="P9" s="102"/>
      <c r="Q9" s="102"/>
      <c r="R9" s="102"/>
      <c r="S9" s="102"/>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row>
    <row r="10" spans="1:75" s="93" customFormat="1" ht="32.450000000000003" customHeight="1" x14ac:dyDescent="0.5">
      <c r="A10" s="226" t="s">
        <v>59</v>
      </c>
      <c r="B10" s="224" t="s">
        <v>88</v>
      </c>
      <c r="C10" s="224" t="s">
        <v>431</v>
      </c>
      <c r="D10" s="224" t="s">
        <v>123</v>
      </c>
      <c r="E10" s="224">
        <f>'7 Dev Funding Sources'!G11</f>
        <v>0</v>
      </c>
      <c r="F10" s="224">
        <f>'7 Dev Funding Sources'!G12</f>
        <v>0</v>
      </c>
      <c r="G10" s="224">
        <f>'7 Dev Funding Sources'!G13</f>
        <v>0</v>
      </c>
      <c r="H10" s="224">
        <f>'7 Dev Funding Sources'!G14</f>
        <v>0</v>
      </c>
      <c r="I10" s="224">
        <f>'7 Dev Funding Sources'!G15</f>
        <v>0</v>
      </c>
      <c r="J10" s="224">
        <f>'7 Dev Funding Sources'!G16</f>
        <v>0</v>
      </c>
      <c r="K10" s="102"/>
      <c r="L10" s="102"/>
      <c r="M10" s="102"/>
      <c r="N10" s="102"/>
      <c r="O10" s="102"/>
      <c r="P10" s="102"/>
      <c r="Q10" s="102"/>
      <c r="R10" s="102"/>
      <c r="S10" s="102"/>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row>
    <row r="11" spans="1:75" s="93" customFormat="1" ht="22.8" customHeight="1" x14ac:dyDescent="0.5">
      <c r="A11" s="341" t="s">
        <v>62</v>
      </c>
      <c r="B11" s="341"/>
      <c r="C11" s="75"/>
      <c r="D11" s="75"/>
      <c r="E11" s="75"/>
      <c r="F11" s="75"/>
      <c r="G11" s="75"/>
      <c r="H11" s="75"/>
      <c r="I11" s="75"/>
      <c r="J11" s="75"/>
      <c r="K11" s="102"/>
      <c r="L11" s="102"/>
      <c r="M11" s="102"/>
      <c r="N11" s="102"/>
      <c r="O11" s="102"/>
      <c r="P11" s="102"/>
      <c r="Q11" s="102"/>
      <c r="R11" s="102"/>
      <c r="S11" s="102"/>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row>
    <row r="12" spans="1:75" ht="22.8" customHeight="1" x14ac:dyDescent="0.5">
      <c r="A12" s="77" t="s">
        <v>63</v>
      </c>
      <c r="B12" s="61">
        <v>0</v>
      </c>
      <c r="C12" s="61">
        <v>0</v>
      </c>
      <c r="D12" s="66">
        <f>B12-C12</f>
        <v>0</v>
      </c>
      <c r="E12" s="61">
        <v>0</v>
      </c>
      <c r="F12" s="61">
        <v>0</v>
      </c>
      <c r="G12" s="61">
        <v>0</v>
      </c>
      <c r="H12" s="61">
        <v>0</v>
      </c>
      <c r="I12" s="61">
        <v>0</v>
      </c>
      <c r="J12" s="61">
        <v>0</v>
      </c>
      <c r="K12" s="102"/>
      <c r="L12" s="102"/>
      <c r="M12" s="102"/>
      <c r="N12" s="102"/>
      <c r="O12" s="102"/>
      <c r="P12" s="102"/>
      <c r="Q12" s="102"/>
      <c r="R12" s="102"/>
      <c r="S12" s="102"/>
    </row>
    <row r="13" spans="1:75" ht="22.8" customHeight="1" x14ac:dyDescent="0.5">
      <c r="A13" s="77" t="s">
        <v>64</v>
      </c>
      <c r="B13" s="61">
        <v>0</v>
      </c>
      <c r="C13" s="61">
        <v>0</v>
      </c>
      <c r="D13" s="66">
        <f>B13-C13</f>
        <v>0</v>
      </c>
      <c r="E13" s="61">
        <v>0</v>
      </c>
      <c r="F13" s="61">
        <v>0</v>
      </c>
      <c r="G13" s="61">
        <v>0</v>
      </c>
      <c r="H13" s="61">
        <v>0</v>
      </c>
      <c r="I13" s="61">
        <v>0</v>
      </c>
      <c r="J13" s="61">
        <v>0</v>
      </c>
      <c r="K13" s="102"/>
      <c r="L13" s="102"/>
      <c r="M13" s="102"/>
      <c r="N13" s="102"/>
      <c r="O13" s="102"/>
      <c r="P13" s="102"/>
      <c r="Q13" s="102"/>
      <c r="R13" s="102"/>
      <c r="S13" s="102"/>
    </row>
    <row r="14" spans="1:75" ht="22.8" customHeight="1" x14ac:dyDescent="0.5">
      <c r="A14" s="77" t="s">
        <v>65</v>
      </c>
      <c r="B14" s="61">
        <v>0</v>
      </c>
      <c r="C14" s="61">
        <v>0</v>
      </c>
      <c r="D14" s="66">
        <f>B14-C14</f>
        <v>0</v>
      </c>
      <c r="E14" s="61">
        <v>0</v>
      </c>
      <c r="F14" s="61">
        <v>0</v>
      </c>
      <c r="G14" s="61">
        <v>0</v>
      </c>
      <c r="H14" s="61">
        <v>0</v>
      </c>
      <c r="I14" s="61">
        <v>0</v>
      </c>
      <c r="J14" s="61">
        <v>0</v>
      </c>
      <c r="K14" s="102"/>
      <c r="L14" s="102"/>
      <c r="M14" s="102"/>
      <c r="N14" s="102"/>
      <c r="O14" s="102"/>
      <c r="P14" s="102"/>
      <c r="Q14" s="102"/>
      <c r="R14" s="102"/>
      <c r="S14" s="102"/>
    </row>
    <row r="15" spans="1:75" s="93" customFormat="1" ht="22.8" customHeight="1" x14ac:dyDescent="0.5">
      <c r="A15" s="52" t="s">
        <v>61</v>
      </c>
      <c r="B15" s="205">
        <f>SUM(B12:B14)</f>
        <v>0</v>
      </c>
      <c r="C15" s="205">
        <f>SUM(C12:C14)</f>
        <v>0</v>
      </c>
      <c r="D15" s="205">
        <f>SUM(D12:D14)</f>
        <v>0</v>
      </c>
      <c r="E15" s="205">
        <f t="shared" ref="E15:J15" si="0">SUM(E12:E14)</f>
        <v>0</v>
      </c>
      <c r="F15" s="205">
        <f t="shared" si="0"/>
        <v>0</v>
      </c>
      <c r="G15" s="205">
        <f t="shared" si="0"/>
        <v>0</v>
      </c>
      <c r="H15" s="205">
        <f t="shared" si="0"/>
        <v>0</v>
      </c>
      <c r="I15" s="205">
        <f t="shared" si="0"/>
        <v>0</v>
      </c>
      <c r="J15" s="205">
        <f t="shared" si="0"/>
        <v>0</v>
      </c>
      <c r="K15" s="102"/>
      <c r="L15" s="102"/>
      <c r="M15" s="102"/>
      <c r="N15" s="102"/>
      <c r="O15" s="102"/>
      <c r="P15" s="102"/>
      <c r="Q15" s="102"/>
      <c r="R15" s="102"/>
      <c r="S15" s="102"/>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row>
    <row r="16" spans="1:75" s="93" customFormat="1" ht="22.8" customHeight="1" x14ac:dyDescent="0.5">
      <c r="A16" s="341" t="s">
        <v>60</v>
      </c>
      <c r="B16" s="341"/>
      <c r="C16" s="75"/>
      <c r="D16" s="75"/>
      <c r="E16" s="75"/>
      <c r="F16" s="75"/>
      <c r="G16" s="75"/>
      <c r="H16" s="75"/>
      <c r="I16" s="75"/>
      <c r="J16" s="75"/>
      <c r="K16" s="102"/>
      <c r="L16" s="102"/>
      <c r="M16" s="102"/>
      <c r="N16" s="102"/>
      <c r="O16" s="102"/>
      <c r="P16" s="102"/>
      <c r="Q16" s="102"/>
      <c r="R16" s="102"/>
      <c r="S16" s="102"/>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row>
    <row r="17" spans="1:75" ht="22.8" customHeight="1" x14ac:dyDescent="0.5">
      <c r="A17" s="77" t="s">
        <v>117</v>
      </c>
      <c r="B17" s="61">
        <v>0</v>
      </c>
      <c r="C17" s="61">
        <v>0</v>
      </c>
      <c r="D17" s="66">
        <f>B17-C17</f>
        <v>0</v>
      </c>
      <c r="E17" s="61">
        <v>0</v>
      </c>
      <c r="F17" s="61">
        <v>0</v>
      </c>
      <c r="G17" s="61">
        <v>0</v>
      </c>
      <c r="H17" s="61">
        <v>0</v>
      </c>
      <c r="I17" s="61">
        <v>0</v>
      </c>
      <c r="J17" s="61">
        <v>0</v>
      </c>
      <c r="K17" s="102"/>
      <c r="L17" s="102"/>
      <c r="M17" s="102"/>
      <c r="N17" s="102"/>
      <c r="O17" s="102"/>
      <c r="P17" s="102"/>
      <c r="Q17" s="102"/>
      <c r="R17" s="102"/>
      <c r="S17" s="102"/>
    </row>
    <row r="18" spans="1:75" ht="22.8" customHeight="1" x14ac:dyDescent="0.5">
      <c r="A18" s="77" t="s">
        <v>118</v>
      </c>
      <c r="B18" s="61">
        <v>0</v>
      </c>
      <c r="C18" s="206">
        <v>0</v>
      </c>
      <c r="D18" s="66">
        <f>B18-C18</f>
        <v>0</v>
      </c>
      <c r="E18" s="61">
        <v>0</v>
      </c>
      <c r="F18" s="61">
        <v>0</v>
      </c>
      <c r="G18" s="61">
        <v>0</v>
      </c>
      <c r="H18" s="61">
        <v>0</v>
      </c>
      <c r="I18" s="61">
        <v>0</v>
      </c>
      <c r="J18" s="61">
        <v>0</v>
      </c>
      <c r="K18" s="102"/>
      <c r="L18" s="102"/>
      <c r="M18" s="102"/>
      <c r="N18" s="102"/>
      <c r="O18" s="102"/>
      <c r="P18" s="102"/>
      <c r="Q18" s="102"/>
      <c r="R18" s="102"/>
      <c r="S18" s="102"/>
    </row>
    <row r="19" spans="1:75" ht="22.8" customHeight="1" x14ac:dyDescent="0.5">
      <c r="A19" s="77" t="s">
        <v>67</v>
      </c>
      <c r="B19" s="61">
        <v>0</v>
      </c>
      <c r="C19" s="61">
        <v>0</v>
      </c>
      <c r="D19" s="66">
        <f>B19-C19</f>
        <v>0</v>
      </c>
      <c r="E19" s="61">
        <v>0</v>
      </c>
      <c r="F19" s="61">
        <v>0</v>
      </c>
      <c r="G19" s="61">
        <v>0</v>
      </c>
      <c r="H19" s="61">
        <v>0</v>
      </c>
      <c r="I19" s="61">
        <v>0</v>
      </c>
      <c r="J19" s="61">
        <v>0</v>
      </c>
      <c r="K19" s="102"/>
      <c r="L19" s="102"/>
      <c r="M19" s="102"/>
      <c r="N19" s="102"/>
      <c r="O19" s="102"/>
      <c r="P19" s="102"/>
      <c r="Q19" s="102"/>
      <c r="R19" s="102"/>
      <c r="S19" s="102"/>
    </row>
    <row r="20" spans="1:75" s="93" customFormat="1" ht="22.8" customHeight="1" x14ac:dyDescent="0.5">
      <c r="A20" s="52" t="s">
        <v>61</v>
      </c>
      <c r="B20" s="205">
        <f>SUM(B17:B19)</f>
        <v>0</v>
      </c>
      <c r="C20" s="205">
        <f>SUM(C17:C19)</f>
        <v>0</v>
      </c>
      <c r="D20" s="205">
        <f>SUM(D17:D19)</f>
        <v>0</v>
      </c>
      <c r="E20" s="205">
        <f t="shared" ref="E20:J20" si="1">SUM(E17:E19)</f>
        <v>0</v>
      </c>
      <c r="F20" s="205">
        <f t="shared" si="1"/>
        <v>0</v>
      </c>
      <c r="G20" s="205">
        <f t="shared" si="1"/>
        <v>0</v>
      </c>
      <c r="H20" s="205">
        <f t="shared" si="1"/>
        <v>0</v>
      </c>
      <c r="I20" s="205">
        <f t="shared" si="1"/>
        <v>0</v>
      </c>
      <c r="J20" s="205">
        <f t="shared" si="1"/>
        <v>0</v>
      </c>
      <c r="K20" s="102"/>
      <c r="L20" s="102"/>
      <c r="M20" s="102"/>
      <c r="N20" s="102"/>
      <c r="O20" s="102"/>
      <c r="P20" s="102"/>
      <c r="Q20" s="102"/>
      <c r="R20" s="102"/>
      <c r="S20" s="102"/>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row>
    <row r="21" spans="1:75" s="93" customFormat="1" ht="22.8" customHeight="1" x14ac:dyDescent="0.5">
      <c r="A21" s="341" t="s">
        <v>204</v>
      </c>
      <c r="B21" s="341"/>
      <c r="C21" s="75"/>
      <c r="D21" s="75"/>
      <c r="E21" s="75"/>
      <c r="F21" s="75"/>
      <c r="G21" s="75"/>
      <c r="H21" s="75"/>
      <c r="I21" s="75"/>
      <c r="J21" s="75"/>
      <c r="K21" s="102"/>
      <c r="L21" s="102"/>
      <c r="M21" s="102"/>
      <c r="N21" s="102"/>
      <c r="O21" s="102"/>
      <c r="P21" s="102"/>
      <c r="Q21" s="102"/>
      <c r="R21" s="102"/>
      <c r="S21" s="102"/>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row>
    <row r="22" spans="1:75" ht="22.8" customHeight="1" x14ac:dyDescent="0.5">
      <c r="A22" s="77" t="s">
        <v>13</v>
      </c>
      <c r="B22" s="61">
        <v>0</v>
      </c>
      <c r="C22" s="61">
        <v>0</v>
      </c>
      <c r="D22" s="66">
        <f>B22-C22</f>
        <v>0</v>
      </c>
      <c r="E22" s="61">
        <v>0</v>
      </c>
      <c r="F22" s="61">
        <v>0</v>
      </c>
      <c r="G22" s="61">
        <v>0</v>
      </c>
      <c r="H22" s="61">
        <v>0</v>
      </c>
      <c r="I22" s="61">
        <v>0</v>
      </c>
      <c r="J22" s="61">
        <v>0</v>
      </c>
      <c r="K22" s="102"/>
      <c r="L22" s="102"/>
      <c r="M22" s="102"/>
      <c r="N22" s="102"/>
      <c r="O22" s="102"/>
      <c r="P22" s="102"/>
      <c r="Q22" s="102"/>
      <c r="R22" s="102"/>
      <c r="S22" s="102"/>
    </row>
    <row r="23" spans="1:75" ht="22.8" customHeight="1" x14ac:dyDescent="0.5">
      <c r="A23" s="77" t="s">
        <v>174</v>
      </c>
      <c r="B23" s="61">
        <v>0</v>
      </c>
      <c r="C23" s="61">
        <v>0</v>
      </c>
      <c r="D23" s="66">
        <f>B23-C23</f>
        <v>0</v>
      </c>
      <c r="E23" s="61">
        <v>0</v>
      </c>
      <c r="F23" s="61">
        <v>0</v>
      </c>
      <c r="G23" s="61">
        <v>0</v>
      </c>
      <c r="H23" s="61">
        <v>0</v>
      </c>
      <c r="I23" s="61">
        <v>0</v>
      </c>
      <c r="J23" s="61">
        <v>0</v>
      </c>
      <c r="K23" s="102"/>
      <c r="L23" s="102"/>
      <c r="M23" s="102"/>
      <c r="N23" s="102"/>
      <c r="O23" s="102"/>
      <c r="P23" s="102"/>
      <c r="Q23" s="102"/>
      <c r="R23" s="102"/>
      <c r="S23" s="102"/>
    </row>
    <row r="24" spans="1:75" s="93" customFormat="1" ht="22.8" customHeight="1" x14ac:dyDescent="0.5">
      <c r="A24" s="53" t="s">
        <v>68</v>
      </c>
      <c r="B24" s="207" t="s">
        <v>54</v>
      </c>
      <c r="C24" s="207" t="s">
        <v>54</v>
      </c>
      <c r="D24" s="207" t="s">
        <v>54</v>
      </c>
      <c r="E24" s="63" t="s">
        <v>54</v>
      </c>
      <c r="F24" s="63" t="s">
        <v>54</v>
      </c>
      <c r="G24" s="63" t="s">
        <v>54</v>
      </c>
      <c r="H24" s="63" t="s">
        <v>54</v>
      </c>
      <c r="I24" s="63" t="s">
        <v>54</v>
      </c>
      <c r="J24" s="63" t="s">
        <v>54</v>
      </c>
      <c r="K24" s="102"/>
      <c r="L24" s="102"/>
      <c r="M24" s="102"/>
      <c r="N24" s="102"/>
      <c r="O24" s="102"/>
      <c r="P24" s="102"/>
      <c r="Q24" s="102"/>
      <c r="R24" s="102"/>
      <c r="S24" s="102"/>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row>
    <row r="25" spans="1:75" ht="22.8" customHeight="1" x14ac:dyDescent="0.5">
      <c r="A25" s="73" t="s">
        <v>83</v>
      </c>
      <c r="B25" s="61"/>
      <c r="C25" s="61">
        <v>0</v>
      </c>
      <c r="D25" s="66">
        <f t="shared" ref="D25:D31" si="2">B25-C25</f>
        <v>0</v>
      </c>
      <c r="E25" s="61">
        <v>0</v>
      </c>
      <c r="F25" s="61">
        <v>0</v>
      </c>
      <c r="G25" s="61">
        <v>0</v>
      </c>
      <c r="H25" s="61">
        <v>0</v>
      </c>
      <c r="I25" s="61">
        <v>0</v>
      </c>
      <c r="J25" s="61">
        <v>0</v>
      </c>
      <c r="K25" s="102"/>
      <c r="L25" s="102"/>
      <c r="M25" s="102"/>
      <c r="N25" s="102"/>
      <c r="O25" s="102"/>
      <c r="P25" s="102"/>
      <c r="Q25" s="102"/>
      <c r="R25" s="102"/>
      <c r="S25" s="102"/>
    </row>
    <row r="26" spans="1:75" ht="22.8" customHeight="1" x14ac:dyDescent="0.5">
      <c r="A26" s="73" t="s">
        <v>84</v>
      </c>
      <c r="B26" s="61">
        <v>0</v>
      </c>
      <c r="C26" s="61">
        <v>0</v>
      </c>
      <c r="D26" s="66">
        <f t="shared" si="2"/>
        <v>0</v>
      </c>
      <c r="E26" s="61">
        <v>0</v>
      </c>
      <c r="F26" s="61">
        <v>0</v>
      </c>
      <c r="G26" s="61">
        <v>0</v>
      </c>
      <c r="H26" s="61">
        <v>0</v>
      </c>
      <c r="I26" s="61">
        <v>0</v>
      </c>
      <c r="J26" s="61">
        <v>0</v>
      </c>
      <c r="K26" s="102"/>
      <c r="L26" s="102"/>
      <c r="M26" s="102"/>
      <c r="N26" s="102"/>
      <c r="O26" s="102"/>
      <c r="P26" s="102"/>
      <c r="Q26" s="102"/>
      <c r="R26" s="102"/>
      <c r="S26" s="102"/>
    </row>
    <row r="27" spans="1:75" ht="22.8" customHeight="1" x14ac:dyDescent="0.5">
      <c r="A27" s="73" t="s">
        <v>89</v>
      </c>
      <c r="B27" s="61">
        <v>0</v>
      </c>
      <c r="C27" s="61">
        <v>0</v>
      </c>
      <c r="D27" s="66">
        <f t="shared" si="2"/>
        <v>0</v>
      </c>
      <c r="E27" s="61">
        <v>0</v>
      </c>
      <c r="F27" s="61">
        <v>0</v>
      </c>
      <c r="G27" s="61">
        <v>0</v>
      </c>
      <c r="H27" s="61">
        <v>0</v>
      </c>
      <c r="I27" s="61">
        <v>0</v>
      </c>
      <c r="J27" s="61">
        <v>0</v>
      </c>
      <c r="K27" s="102"/>
      <c r="L27" s="102"/>
      <c r="M27" s="102"/>
      <c r="N27" s="102"/>
      <c r="O27" s="102"/>
      <c r="P27" s="102"/>
      <c r="Q27" s="102"/>
      <c r="R27" s="102"/>
      <c r="S27" s="102"/>
    </row>
    <row r="28" spans="1:75" ht="22.8" customHeight="1" x14ac:dyDescent="0.5">
      <c r="A28" s="77" t="s">
        <v>203</v>
      </c>
      <c r="B28" s="61">
        <v>0</v>
      </c>
      <c r="C28" s="61">
        <v>0</v>
      </c>
      <c r="D28" s="66">
        <f t="shared" si="2"/>
        <v>0</v>
      </c>
      <c r="E28" s="61">
        <v>0</v>
      </c>
      <c r="F28" s="61">
        <v>0</v>
      </c>
      <c r="G28" s="61">
        <v>0</v>
      </c>
      <c r="H28" s="61">
        <v>0</v>
      </c>
      <c r="I28" s="61">
        <v>0</v>
      </c>
      <c r="J28" s="61">
        <v>0</v>
      </c>
      <c r="K28" s="102"/>
      <c r="L28" s="102"/>
      <c r="M28" s="102"/>
      <c r="N28" s="102"/>
      <c r="O28" s="102"/>
      <c r="P28" s="102"/>
      <c r="Q28" s="102"/>
      <c r="R28" s="102"/>
      <c r="S28" s="102"/>
    </row>
    <row r="29" spans="1:75" ht="22.8" customHeight="1" x14ac:dyDescent="0.5">
      <c r="A29" s="77" t="s">
        <v>90</v>
      </c>
      <c r="B29" s="61">
        <v>0</v>
      </c>
      <c r="C29" s="61">
        <v>0</v>
      </c>
      <c r="D29" s="66">
        <f t="shared" si="2"/>
        <v>0</v>
      </c>
      <c r="E29" s="61">
        <v>0</v>
      </c>
      <c r="F29" s="61">
        <v>0</v>
      </c>
      <c r="G29" s="61">
        <v>0</v>
      </c>
      <c r="H29" s="61">
        <v>0</v>
      </c>
      <c r="I29" s="61">
        <v>0</v>
      </c>
      <c r="J29" s="61">
        <v>0</v>
      </c>
      <c r="K29" s="102"/>
      <c r="L29" s="102"/>
      <c r="M29" s="102"/>
      <c r="N29" s="102"/>
      <c r="O29" s="102"/>
      <c r="P29" s="102"/>
      <c r="Q29" s="102"/>
      <c r="R29" s="102"/>
      <c r="S29" s="102"/>
    </row>
    <row r="30" spans="1:75" ht="22.8" customHeight="1" x14ac:dyDescent="0.5">
      <c r="A30" s="77" t="s">
        <v>69</v>
      </c>
      <c r="B30" s="61">
        <v>0</v>
      </c>
      <c r="C30" s="61">
        <v>0</v>
      </c>
      <c r="D30" s="66">
        <f t="shared" si="2"/>
        <v>0</v>
      </c>
      <c r="E30" s="61">
        <v>0</v>
      </c>
      <c r="F30" s="61">
        <v>0</v>
      </c>
      <c r="G30" s="61">
        <v>0</v>
      </c>
      <c r="H30" s="61">
        <v>0</v>
      </c>
      <c r="I30" s="61">
        <v>0</v>
      </c>
      <c r="J30" s="61">
        <v>0</v>
      </c>
      <c r="K30" s="102"/>
      <c r="L30" s="102"/>
      <c r="M30" s="102"/>
      <c r="N30" s="102"/>
      <c r="O30" s="102"/>
      <c r="P30" s="102"/>
      <c r="Q30" s="102"/>
      <c r="R30" s="102"/>
      <c r="S30" s="102"/>
    </row>
    <row r="31" spans="1:75" ht="22.8" customHeight="1" x14ac:dyDescent="0.5">
      <c r="A31" s="71" t="s">
        <v>132</v>
      </c>
      <c r="B31" s="61">
        <v>0</v>
      </c>
      <c r="C31" s="61">
        <v>0</v>
      </c>
      <c r="D31" s="66">
        <f t="shared" si="2"/>
        <v>0</v>
      </c>
      <c r="E31" s="61">
        <v>0</v>
      </c>
      <c r="F31" s="61">
        <v>0</v>
      </c>
      <c r="G31" s="61">
        <v>0</v>
      </c>
      <c r="H31" s="61">
        <v>0</v>
      </c>
      <c r="I31" s="61">
        <v>0</v>
      </c>
      <c r="J31" s="61">
        <v>0</v>
      </c>
      <c r="K31" s="102"/>
      <c r="L31" s="102"/>
      <c r="M31" s="102"/>
      <c r="N31" s="102"/>
      <c r="O31" s="102"/>
      <c r="P31" s="102"/>
      <c r="Q31" s="102"/>
      <c r="R31" s="102"/>
      <c r="S31" s="102"/>
    </row>
    <row r="32" spans="1:75" s="93" customFormat="1" ht="22.8" customHeight="1" x14ac:dyDescent="0.5">
      <c r="A32" s="52" t="s">
        <v>61</v>
      </c>
      <c r="B32" s="205">
        <f>SUM(B22:B31)</f>
        <v>0</v>
      </c>
      <c r="C32" s="205">
        <f>SUM(C22:C31)</f>
        <v>0</v>
      </c>
      <c r="D32" s="205">
        <f>SUM(D22:D31)</f>
        <v>0</v>
      </c>
      <c r="E32" s="205">
        <f t="shared" ref="E32:J32" si="3">SUM(E22:E31)</f>
        <v>0</v>
      </c>
      <c r="F32" s="205">
        <f t="shared" si="3"/>
        <v>0</v>
      </c>
      <c r="G32" s="205">
        <f t="shared" si="3"/>
        <v>0</v>
      </c>
      <c r="H32" s="205">
        <f t="shared" si="3"/>
        <v>0</v>
      </c>
      <c r="I32" s="205">
        <f t="shared" si="3"/>
        <v>0</v>
      </c>
      <c r="J32" s="205">
        <f t="shared" si="3"/>
        <v>0</v>
      </c>
      <c r="K32" s="102"/>
      <c r="L32" s="102"/>
      <c r="M32" s="102"/>
      <c r="N32" s="102"/>
      <c r="O32" s="102"/>
      <c r="P32" s="102"/>
      <c r="Q32" s="102"/>
      <c r="R32" s="102"/>
      <c r="S32" s="102"/>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row>
    <row r="33" spans="1:75" s="93" customFormat="1" ht="22.8" customHeight="1" x14ac:dyDescent="0.5">
      <c r="A33" s="341" t="s">
        <v>205</v>
      </c>
      <c r="B33" s="341"/>
      <c r="C33" s="341"/>
      <c r="D33" s="225"/>
      <c r="E33" s="225"/>
      <c r="F33" s="135"/>
      <c r="G33" s="135"/>
      <c r="H33" s="135"/>
      <c r="I33" s="135"/>
      <c r="J33" s="135"/>
      <c r="K33" s="102"/>
      <c r="L33" s="102"/>
      <c r="M33" s="102"/>
      <c r="N33" s="102"/>
      <c r="O33" s="102"/>
      <c r="P33" s="102"/>
      <c r="Q33" s="102"/>
      <c r="R33" s="102"/>
      <c r="S33" s="102"/>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row>
    <row r="34" spans="1:75" ht="22.8" customHeight="1" x14ac:dyDescent="0.5">
      <c r="A34" s="77" t="s">
        <v>200</v>
      </c>
      <c r="B34" s="61">
        <v>0</v>
      </c>
      <c r="C34" s="61">
        <v>0</v>
      </c>
      <c r="D34" s="66">
        <f t="shared" ref="D34:D44" si="4">B34-C34</f>
        <v>0</v>
      </c>
      <c r="E34" s="61">
        <v>0</v>
      </c>
      <c r="F34" s="61">
        <v>0</v>
      </c>
      <c r="G34" s="61">
        <v>0</v>
      </c>
      <c r="H34" s="61">
        <v>0</v>
      </c>
      <c r="I34" s="61">
        <v>0</v>
      </c>
      <c r="J34" s="61">
        <v>0</v>
      </c>
      <c r="K34" s="102"/>
      <c r="L34" s="102"/>
      <c r="M34" s="102"/>
      <c r="N34" s="102"/>
      <c r="O34" s="102"/>
      <c r="P34" s="102"/>
      <c r="Q34" s="102"/>
      <c r="R34" s="102"/>
      <c r="S34" s="102"/>
    </row>
    <row r="35" spans="1:75" ht="22.8" customHeight="1" x14ac:dyDescent="0.5">
      <c r="A35" s="77" t="s">
        <v>201</v>
      </c>
      <c r="B35" s="61">
        <v>0</v>
      </c>
      <c r="C35" s="61">
        <v>0</v>
      </c>
      <c r="D35" s="66">
        <f t="shared" si="4"/>
        <v>0</v>
      </c>
      <c r="E35" s="61">
        <v>0</v>
      </c>
      <c r="F35" s="61">
        <v>0</v>
      </c>
      <c r="G35" s="61">
        <v>0</v>
      </c>
      <c r="H35" s="61">
        <v>0</v>
      </c>
      <c r="I35" s="61">
        <v>0</v>
      </c>
      <c r="J35" s="61">
        <v>0</v>
      </c>
      <c r="K35" s="102"/>
      <c r="L35" s="102"/>
      <c r="M35" s="102"/>
      <c r="N35" s="102"/>
      <c r="O35" s="102"/>
      <c r="P35" s="102"/>
      <c r="Q35" s="102"/>
      <c r="R35" s="102"/>
      <c r="S35" s="102"/>
    </row>
    <row r="36" spans="1:75" ht="22.8" customHeight="1" x14ac:dyDescent="0.5">
      <c r="A36" s="77" t="s">
        <v>70</v>
      </c>
      <c r="B36" s="61">
        <v>0</v>
      </c>
      <c r="C36" s="61">
        <v>0</v>
      </c>
      <c r="D36" s="66">
        <f t="shared" si="4"/>
        <v>0</v>
      </c>
      <c r="E36" s="61">
        <v>0</v>
      </c>
      <c r="F36" s="61">
        <v>0</v>
      </c>
      <c r="G36" s="61">
        <v>0</v>
      </c>
      <c r="H36" s="61">
        <v>0</v>
      </c>
      <c r="I36" s="61">
        <v>0</v>
      </c>
      <c r="J36" s="61">
        <v>0</v>
      </c>
      <c r="K36" s="102"/>
      <c r="L36" s="102"/>
      <c r="M36" s="102"/>
      <c r="N36" s="102"/>
      <c r="O36" s="102"/>
      <c r="P36" s="102"/>
      <c r="Q36" s="102"/>
      <c r="R36" s="102"/>
      <c r="S36" s="102"/>
    </row>
    <row r="37" spans="1:75" ht="22.8" customHeight="1" x14ac:dyDescent="0.5">
      <c r="A37" s="77" t="s">
        <v>71</v>
      </c>
      <c r="B37" s="61">
        <v>0</v>
      </c>
      <c r="C37" s="61">
        <v>0</v>
      </c>
      <c r="D37" s="66">
        <f t="shared" si="4"/>
        <v>0</v>
      </c>
      <c r="E37" s="61">
        <v>0</v>
      </c>
      <c r="F37" s="61">
        <v>0</v>
      </c>
      <c r="G37" s="61">
        <v>0</v>
      </c>
      <c r="H37" s="61">
        <v>0</v>
      </c>
      <c r="I37" s="61">
        <v>0</v>
      </c>
      <c r="J37" s="61">
        <v>0</v>
      </c>
      <c r="K37" s="102"/>
      <c r="L37" s="102"/>
      <c r="M37" s="102"/>
      <c r="N37" s="102"/>
      <c r="O37" s="102"/>
      <c r="P37" s="102"/>
      <c r="Q37" s="102"/>
      <c r="R37" s="102"/>
      <c r="S37" s="102"/>
    </row>
    <row r="38" spans="1:75" ht="22.8" customHeight="1" x14ac:dyDescent="0.5">
      <c r="A38" s="77" t="s">
        <v>86</v>
      </c>
      <c r="B38" s="61">
        <v>0</v>
      </c>
      <c r="C38" s="61">
        <v>0</v>
      </c>
      <c r="D38" s="66">
        <f t="shared" si="4"/>
        <v>0</v>
      </c>
      <c r="E38" s="61">
        <v>0</v>
      </c>
      <c r="F38" s="61">
        <v>0</v>
      </c>
      <c r="G38" s="61">
        <v>0</v>
      </c>
      <c r="H38" s="61">
        <v>0</v>
      </c>
      <c r="I38" s="61">
        <v>0</v>
      </c>
      <c r="J38" s="61">
        <v>0</v>
      </c>
      <c r="K38" s="102"/>
      <c r="L38" s="102"/>
      <c r="M38" s="102"/>
      <c r="N38" s="102"/>
      <c r="O38" s="102"/>
      <c r="P38" s="102"/>
      <c r="Q38" s="102"/>
      <c r="R38" s="102"/>
      <c r="S38" s="102"/>
    </row>
    <row r="39" spans="1:75" ht="22.8" customHeight="1" x14ac:dyDescent="0.5">
      <c r="A39" s="77" t="s">
        <v>72</v>
      </c>
      <c r="B39" s="61">
        <v>0</v>
      </c>
      <c r="C39" s="61">
        <v>0</v>
      </c>
      <c r="D39" s="66">
        <f t="shared" si="4"/>
        <v>0</v>
      </c>
      <c r="E39" s="61">
        <v>0</v>
      </c>
      <c r="F39" s="61">
        <v>0</v>
      </c>
      <c r="G39" s="61">
        <v>0</v>
      </c>
      <c r="H39" s="61">
        <v>0</v>
      </c>
      <c r="I39" s="61">
        <v>0</v>
      </c>
      <c r="J39" s="61">
        <v>0</v>
      </c>
      <c r="K39" s="102"/>
      <c r="L39" s="102"/>
      <c r="M39" s="102"/>
      <c r="N39" s="102"/>
      <c r="O39" s="102"/>
      <c r="P39" s="102"/>
      <c r="Q39" s="102"/>
      <c r="R39" s="102"/>
      <c r="S39" s="102"/>
    </row>
    <row r="40" spans="1:75" ht="22.8" customHeight="1" x14ac:dyDescent="0.5">
      <c r="A40" s="77" t="s">
        <v>81</v>
      </c>
      <c r="B40" s="61">
        <v>0</v>
      </c>
      <c r="C40" s="61">
        <v>0</v>
      </c>
      <c r="D40" s="66">
        <f t="shared" si="4"/>
        <v>0</v>
      </c>
      <c r="E40" s="61">
        <v>0</v>
      </c>
      <c r="F40" s="61">
        <v>0</v>
      </c>
      <c r="G40" s="61">
        <v>0</v>
      </c>
      <c r="H40" s="61">
        <v>0</v>
      </c>
      <c r="I40" s="61">
        <v>0</v>
      </c>
      <c r="J40" s="61">
        <v>0</v>
      </c>
      <c r="K40" s="102"/>
      <c r="L40" s="102"/>
      <c r="M40" s="102"/>
      <c r="N40" s="102"/>
      <c r="O40" s="102"/>
      <c r="P40" s="102"/>
      <c r="Q40" s="102"/>
      <c r="R40" s="102"/>
      <c r="S40" s="102"/>
    </row>
    <row r="41" spans="1:75" ht="22.8" customHeight="1" x14ac:dyDescent="0.5">
      <c r="A41" s="77" t="s">
        <v>191</v>
      </c>
      <c r="B41" s="61">
        <v>0</v>
      </c>
      <c r="C41" s="61">
        <v>0</v>
      </c>
      <c r="D41" s="66">
        <f t="shared" si="4"/>
        <v>0</v>
      </c>
      <c r="E41" s="61">
        <v>0</v>
      </c>
      <c r="F41" s="61">
        <v>0</v>
      </c>
      <c r="G41" s="61">
        <v>0</v>
      </c>
      <c r="H41" s="61">
        <v>0</v>
      </c>
      <c r="I41" s="61">
        <v>0</v>
      </c>
      <c r="J41" s="61">
        <v>0</v>
      </c>
      <c r="K41" s="102"/>
      <c r="L41" s="102"/>
      <c r="M41" s="102"/>
      <c r="N41" s="102"/>
      <c r="O41" s="102"/>
      <c r="P41" s="102"/>
      <c r="Q41" s="102"/>
      <c r="R41" s="102"/>
      <c r="S41" s="102"/>
    </row>
    <row r="42" spans="1:75" ht="22.8" customHeight="1" x14ac:dyDescent="0.5">
      <c r="A42" s="77" t="s">
        <v>66</v>
      </c>
      <c r="B42" s="61">
        <v>0</v>
      </c>
      <c r="C42" s="61">
        <v>0</v>
      </c>
      <c r="D42" s="66">
        <f t="shared" si="4"/>
        <v>0</v>
      </c>
      <c r="E42" s="61">
        <v>0</v>
      </c>
      <c r="F42" s="61">
        <v>0</v>
      </c>
      <c r="G42" s="61">
        <v>0</v>
      </c>
      <c r="H42" s="61">
        <v>0</v>
      </c>
      <c r="I42" s="61">
        <v>0</v>
      </c>
      <c r="J42" s="61">
        <v>0</v>
      </c>
      <c r="K42" s="102"/>
      <c r="L42" s="102"/>
      <c r="M42" s="102"/>
      <c r="N42" s="102"/>
      <c r="O42" s="102"/>
      <c r="P42" s="102"/>
      <c r="Q42" s="102"/>
      <c r="R42" s="102"/>
      <c r="S42" s="102"/>
    </row>
    <row r="43" spans="1:75" ht="22.8" customHeight="1" x14ac:dyDescent="0.5">
      <c r="A43" s="77" t="s">
        <v>202</v>
      </c>
      <c r="B43" s="61">
        <v>0</v>
      </c>
      <c r="C43" s="61">
        <v>0</v>
      </c>
      <c r="D43" s="66">
        <f t="shared" si="4"/>
        <v>0</v>
      </c>
      <c r="E43" s="61">
        <v>0</v>
      </c>
      <c r="F43" s="61">
        <v>0</v>
      </c>
      <c r="G43" s="61">
        <v>0</v>
      </c>
      <c r="H43" s="61">
        <v>0</v>
      </c>
      <c r="I43" s="61">
        <v>0</v>
      </c>
      <c r="J43" s="61">
        <v>0</v>
      </c>
      <c r="K43" s="102"/>
      <c r="L43" s="102"/>
      <c r="M43" s="102"/>
      <c r="N43" s="102"/>
      <c r="O43" s="102"/>
      <c r="P43" s="102"/>
      <c r="Q43" s="102"/>
      <c r="R43" s="102"/>
      <c r="S43" s="102"/>
    </row>
    <row r="44" spans="1:75" ht="22.8" customHeight="1" x14ac:dyDescent="0.5">
      <c r="A44" s="71" t="s">
        <v>132</v>
      </c>
      <c r="B44" s="61">
        <v>0</v>
      </c>
      <c r="C44" s="61">
        <v>0</v>
      </c>
      <c r="D44" s="66">
        <f t="shared" si="4"/>
        <v>0</v>
      </c>
      <c r="E44" s="61">
        <v>0</v>
      </c>
      <c r="F44" s="61">
        <v>0</v>
      </c>
      <c r="G44" s="61">
        <v>0</v>
      </c>
      <c r="H44" s="61">
        <v>0</v>
      </c>
      <c r="I44" s="61">
        <v>0</v>
      </c>
      <c r="J44" s="61">
        <v>0</v>
      </c>
      <c r="K44" s="102"/>
      <c r="L44" s="102"/>
      <c r="M44" s="102"/>
      <c r="N44" s="102"/>
      <c r="O44" s="102"/>
      <c r="P44" s="102"/>
      <c r="Q44" s="102"/>
      <c r="R44" s="102"/>
      <c r="S44" s="102"/>
    </row>
    <row r="45" spans="1:75" s="93" customFormat="1" ht="22.8" customHeight="1" x14ac:dyDescent="0.5">
      <c r="A45" s="52" t="s">
        <v>61</v>
      </c>
      <c r="B45" s="205">
        <f>SUM(B34:B44)</f>
        <v>0</v>
      </c>
      <c r="C45" s="205">
        <f>SUM(C34:C44)</f>
        <v>0</v>
      </c>
      <c r="D45" s="205">
        <f>SUM(D34:D44)</f>
        <v>0</v>
      </c>
      <c r="E45" s="205">
        <f t="shared" ref="E45:J45" si="5">SUM(E34:E44)</f>
        <v>0</v>
      </c>
      <c r="F45" s="205">
        <f t="shared" si="5"/>
        <v>0</v>
      </c>
      <c r="G45" s="205">
        <f t="shared" si="5"/>
        <v>0</v>
      </c>
      <c r="H45" s="205">
        <f t="shared" si="5"/>
        <v>0</v>
      </c>
      <c r="I45" s="205">
        <f t="shared" si="5"/>
        <v>0</v>
      </c>
      <c r="J45" s="205">
        <f t="shared" si="5"/>
        <v>0</v>
      </c>
      <c r="K45" s="102"/>
      <c r="L45" s="102"/>
      <c r="M45" s="102"/>
      <c r="N45" s="102"/>
      <c r="O45" s="102"/>
      <c r="P45" s="102"/>
      <c r="Q45" s="102"/>
      <c r="R45" s="102"/>
      <c r="S45" s="102"/>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row>
    <row r="46" spans="1:75" s="93" customFormat="1" ht="22.8" customHeight="1" x14ac:dyDescent="0.5">
      <c r="A46" s="341" t="s">
        <v>206</v>
      </c>
      <c r="B46" s="341"/>
      <c r="C46" s="341"/>
      <c r="D46" s="225"/>
      <c r="E46" s="225"/>
      <c r="F46" s="135"/>
      <c r="G46" s="135"/>
      <c r="H46" s="135"/>
      <c r="I46" s="135"/>
      <c r="J46" s="135"/>
      <c r="K46" s="102"/>
      <c r="L46" s="102"/>
      <c r="M46" s="102"/>
      <c r="N46" s="102"/>
      <c r="O46" s="102"/>
      <c r="P46" s="102"/>
      <c r="Q46" s="102"/>
      <c r="R46" s="102"/>
      <c r="S46" s="102"/>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row>
    <row r="47" spans="1:75" ht="22.8" customHeight="1" x14ac:dyDescent="0.5">
      <c r="A47" s="77" t="s">
        <v>73</v>
      </c>
      <c r="B47" s="61">
        <v>0</v>
      </c>
      <c r="C47" s="61">
        <v>0</v>
      </c>
      <c r="D47" s="66">
        <f t="shared" ref="D47:D53" si="6">B47-C47</f>
        <v>0</v>
      </c>
      <c r="E47" s="61">
        <v>0</v>
      </c>
      <c r="F47" s="61">
        <v>0</v>
      </c>
      <c r="G47" s="61">
        <v>0</v>
      </c>
      <c r="H47" s="61">
        <v>0</v>
      </c>
      <c r="I47" s="61">
        <v>0</v>
      </c>
      <c r="J47" s="61">
        <v>0</v>
      </c>
      <c r="K47" s="102"/>
      <c r="L47" s="102"/>
      <c r="M47" s="102"/>
      <c r="N47" s="102"/>
      <c r="O47" s="102"/>
      <c r="P47" s="102"/>
      <c r="Q47" s="102"/>
      <c r="R47" s="102"/>
      <c r="S47" s="102"/>
    </row>
    <row r="48" spans="1:75" ht="22.8" customHeight="1" x14ac:dyDescent="0.5">
      <c r="A48" s="77" t="s">
        <v>74</v>
      </c>
      <c r="B48" s="61">
        <v>0</v>
      </c>
      <c r="C48" s="61">
        <v>0</v>
      </c>
      <c r="D48" s="66">
        <f t="shared" si="6"/>
        <v>0</v>
      </c>
      <c r="E48" s="61">
        <v>0</v>
      </c>
      <c r="F48" s="61">
        <v>0</v>
      </c>
      <c r="G48" s="61">
        <v>0</v>
      </c>
      <c r="H48" s="61">
        <v>0</v>
      </c>
      <c r="I48" s="61">
        <v>0</v>
      </c>
      <c r="J48" s="61">
        <v>0</v>
      </c>
      <c r="K48" s="102"/>
      <c r="L48" s="102"/>
      <c r="M48" s="102"/>
      <c r="N48" s="102"/>
      <c r="O48" s="102"/>
      <c r="P48" s="102"/>
      <c r="Q48" s="102"/>
      <c r="R48" s="102"/>
      <c r="S48" s="102"/>
    </row>
    <row r="49" spans="1:75" ht="22.8" customHeight="1" x14ac:dyDescent="0.5">
      <c r="A49" s="77" t="s">
        <v>75</v>
      </c>
      <c r="B49" s="61">
        <v>0</v>
      </c>
      <c r="C49" s="61">
        <v>0</v>
      </c>
      <c r="D49" s="66">
        <f t="shared" si="6"/>
        <v>0</v>
      </c>
      <c r="E49" s="61">
        <v>0</v>
      </c>
      <c r="F49" s="61">
        <v>0</v>
      </c>
      <c r="G49" s="61">
        <v>0</v>
      </c>
      <c r="H49" s="61">
        <v>0</v>
      </c>
      <c r="I49" s="61">
        <v>0</v>
      </c>
      <c r="J49" s="61">
        <v>0</v>
      </c>
      <c r="K49" s="102"/>
      <c r="L49" s="102"/>
      <c r="M49" s="102"/>
      <c r="N49" s="102"/>
      <c r="O49" s="102"/>
      <c r="P49" s="102"/>
      <c r="Q49" s="102"/>
      <c r="R49" s="102"/>
      <c r="S49" s="102"/>
    </row>
    <row r="50" spans="1:75" ht="22.8" customHeight="1" x14ac:dyDescent="0.5">
      <c r="A50" s="77" t="s">
        <v>76</v>
      </c>
      <c r="B50" s="61">
        <v>0</v>
      </c>
      <c r="C50" s="61">
        <v>0</v>
      </c>
      <c r="D50" s="66">
        <f t="shared" si="6"/>
        <v>0</v>
      </c>
      <c r="E50" s="61">
        <v>0</v>
      </c>
      <c r="F50" s="61">
        <v>0</v>
      </c>
      <c r="G50" s="61">
        <v>0</v>
      </c>
      <c r="H50" s="61">
        <v>0</v>
      </c>
      <c r="I50" s="61">
        <v>0</v>
      </c>
      <c r="J50" s="61">
        <v>0</v>
      </c>
      <c r="K50" s="102"/>
      <c r="L50" s="102"/>
      <c r="M50" s="102"/>
      <c r="N50" s="102"/>
      <c r="O50" s="102"/>
      <c r="P50" s="102"/>
      <c r="Q50" s="102"/>
      <c r="R50" s="102"/>
      <c r="S50" s="102"/>
    </row>
    <row r="51" spans="1:75" ht="22.8" customHeight="1" x14ac:dyDescent="0.5">
      <c r="A51" s="77" t="s">
        <v>77</v>
      </c>
      <c r="B51" s="61">
        <v>0</v>
      </c>
      <c r="C51" s="61">
        <v>0</v>
      </c>
      <c r="D51" s="66">
        <f t="shared" si="6"/>
        <v>0</v>
      </c>
      <c r="E51" s="61">
        <v>0</v>
      </c>
      <c r="F51" s="61">
        <v>0</v>
      </c>
      <c r="G51" s="61">
        <v>0</v>
      </c>
      <c r="H51" s="61">
        <v>0</v>
      </c>
      <c r="I51" s="61">
        <v>0</v>
      </c>
      <c r="J51" s="61">
        <v>0</v>
      </c>
      <c r="K51" s="102"/>
      <c r="L51" s="102"/>
      <c r="M51" s="102"/>
      <c r="N51" s="102"/>
      <c r="O51" s="102"/>
      <c r="P51" s="102"/>
      <c r="Q51" s="102"/>
      <c r="R51" s="102"/>
      <c r="S51" s="102"/>
    </row>
    <row r="52" spans="1:75" ht="22.8" customHeight="1" x14ac:dyDescent="0.5">
      <c r="A52" s="71" t="s">
        <v>132</v>
      </c>
      <c r="B52" s="61">
        <v>0</v>
      </c>
      <c r="C52" s="61">
        <v>0</v>
      </c>
      <c r="D52" s="66">
        <f t="shared" si="6"/>
        <v>0</v>
      </c>
      <c r="E52" s="61">
        <v>0</v>
      </c>
      <c r="F52" s="61">
        <v>0</v>
      </c>
      <c r="G52" s="61">
        <v>0</v>
      </c>
      <c r="H52" s="61">
        <v>0</v>
      </c>
      <c r="I52" s="61">
        <v>0</v>
      </c>
      <c r="J52" s="61">
        <v>0</v>
      </c>
      <c r="K52" s="102"/>
      <c r="L52" s="102"/>
      <c r="M52" s="102"/>
      <c r="N52" s="102"/>
      <c r="O52" s="102"/>
      <c r="P52" s="102"/>
      <c r="Q52" s="102"/>
      <c r="R52" s="102"/>
      <c r="S52" s="102"/>
    </row>
    <row r="53" spans="1:75" ht="22.8" customHeight="1" x14ac:dyDescent="0.5">
      <c r="A53" s="71" t="s">
        <v>132</v>
      </c>
      <c r="B53" s="61">
        <v>0</v>
      </c>
      <c r="C53" s="61">
        <v>0</v>
      </c>
      <c r="D53" s="66">
        <f t="shared" si="6"/>
        <v>0</v>
      </c>
      <c r="E53" s="61">
        <v>0</v>
      </c>
      <c r="F53" s="61">
        <v>0</v>
      </c>
      <c r="G53" s="61">
        <v>0</v>
      </c>
      <c r="H53" s="61">
        <v>0</v>
      </c>
      <c r="I53" s="61">
        <v>0</v>
      </c>
      <c r="J53" s="61">
        <v>0</v>
      </c>
      <c r="K53" s="102"/>
      <c r="L53" s="102"/>
      <c r="M53" s="102"/>
      <c r="N53" s="102"/>
      <c r="O53" s="102"/>
      <c r="P53" s="102"/>
      <c r="Q53" s="102"/>
      <c r="R53" s="102"/>
      <c r="S53" s="102"/>
    </row>
    <row r="54" spans="1:75" s="93" customFormat="1" ht="22.8" customHeight="1" x14ac:dyDescent="0.5">
      <c r="A54" s="52" t="s">
        <v>61</v>
      </c>
      <c r="B54" s="205">
        <f>SUM(B47:B53)</f>
        <v>0</v>
      </c>
      <c r="C54" s="205">
        <f>SUM(C47:C53)</f>
        <v>0</v>
      </c>
      <c r="D54" s="205">
        <f>SUM(D47:D53)</f>
        <v>0</v>
      </c>
      <c r="E54" s="205">
        <f t="shared" ref="E54:J54" si="7">SUM(E47:E53)</f>
        <v>0</v>
      </c>
      <c r="F54" s="205">
        <f t="shared" si="7"/>
        <v>0</v>
      </c>
      <c r="G54" s="205">
        <f t="shared" si="7"/>
        <v>0</v>
      </c>
      <c r="H54" s="205">
        <f t="shared" si="7"/>
        <v>0</v>
      </c>
      <c r="I54" s="205">
        <f t="shared" si="7"/>
        <v>0</v>
      </c>
      <c r="J54" s="205">
        <f t="shared" si="7"/>
        <v>0</v>
      </c>
      <c r="K54" s="102"/>
      <c r="L54" s="102"/>
      <c r="M54" s="102"/>
      <c r="N54" s="102"/>
      <c r="O54" s="102"/>
      <c r="P54" s="102"/>
      <c r="Q54" s="102"/>
      <c r="R54" s="102"/>
      <c r="S54" s="102"/>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row>
    <row r="55" spans="1:75" s="93" customFormat="1" ht="22.8" customHeight="1" x14ac:dyDescent="0.5">
      <c r="A55" s="341" t="s">
        <v>207</v>
      </c>
      <c r="B55" s="341"/>
      <c r="C55" s="341"/>
      <c r="D55" s="225"/>
      <c r="E55" s="225"/>
      <c r="F55" s="135"/>
      <c r="G55" s="135"/>
      <c r="H55" s="135"/>
      <c r="I55" s="135"/>
      <c r="J55" s="135"/>
      <c r="K55" s="102"/>
      <c r="L55" s="102"/>
      <c r="M55" s="102"/>
      <c r="N55" s="102"/>
      <c r="O55" s="102"/>
      <c r="P55" s="102"/>
      <c r="Q55" s="102"/>
      <c r="R55" s="102"/>
      <c r="S55" s="102"/>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row>
    <row r="56" spans="1:75" ht="22.8" customHeight="1" x14ac:dyDescent="0.5">
      <c r="A56" s="77" t="s">
        <v>78</v>
      </c>
      <c r="B56" s="61">
        <v>0</v>
      </c>
      <c r="C56" s="61">
        <v>0</v>
      </c>
      <c r="D56" s="66">
        <f>B56-C56</f>
        <v>0</v>
      </c>
      <c r="E56" s="61">
        <v>0</v>
      </c>
      <c r="F56" s="61">
        <v>0</v>
      </c>
      <c r="G56" s="61">
        <v>0</v>
      </c>
      <c r="H56" s="61">
        <v>0</v>
      </c>
      <c r="I56" s="61">
        <v>0</v>
      </c>
      <c r="J56" s="61">
        <v>0</v>
      </c>
      <c r="K56" s="102"/>
      <c r="L56" s="102"/>
      <c r="M56" s="102"/>
      <c r="N56" s="102"/>
      <c r="O56" s="102"/>
      <c r="P56" s="102"/>
      <c r="Q56" s="102"/>
      <c r="R56" s="102"/>
      <c r="S56" s="102"/>
    </row>
    <row r="57" spans="1:75" ht="22.8" customHeight="1" x14ac:dyDescent="0.5">
      <c r="A57" s="71" t="s">
        <v>132</v>
      </c>
      <c r="B57" s="61">
        <v>0</v>
      </c>
      <c r="C57" s="61">
        <v>0</v>
      </c>
      <c r="D57" s="66">
        <f>B57-C57</f>
        <v>0</v>
      </c>
      <c r="E57" s="61">
        <v>0</v>
      </c>
      <c r="F57" s="61">
        <v>0</v>
      </c>
      <c r="G57" s="61">
        <v>0</v>
      </c>
      <c r="H57" s="61">
        <v>0</v>
      </c>
      <c r="I57" s="61">
        <v>0</v>
      </c>
      <c r="J57" s="61">
        <v>0</v>
      </c>
      <c r="K57" s="102"/>
      <c r="L57" s="102"/>
      <c r="M57" s="102"/>
      <c r="N57" s="102"/>
      <c r="O57" s="102"/>
      <c r="P57" s="102"/>
      <c r="Q57" s="102"/>
      <c r="R57" s="102"/>
      <c r="S57" s="102"/>
    </row>
    <row r="58" spans="1:75" s="93" customFormat="1" ht="22.8" customHeight="1" x14ac:dyDescent="0.5">
      <c r="A58" s="52" t="s">
        <v>61</v>
      </c>
      <c r="B58" s="205">
        <f>SUM(B56:B57)</f>
        <v>0</v>
      </c>
      <c r="C58" s="205">
        <f>SUM(C56:C57)</f>
        <v>0</v>
      </c>
      <c r="D58" s="205">
        <f>SUM(D56:D57)</f>
        <v>0</v>
      </c>
      <c r="E58" s="205">
        <f t="shared" ref="E58:J58" si="8">SUM(E56:E57)</f>
        <v>0</v>
      </c>
      <c r="F58" s="205">
        <f t="shared" si="8"/>
        <v>0</v>
      </c>
      <c r="G58" s="205">
        <f t="shared" si="8"/>
        <v>0</v>
      </c>
      <c r="H58" s="205">
        <f t="shared" si="8"/>
        <v>0</v>
      </c>
      <c r="I58" s="205">
        <f t="shared" si="8"/>
        <v>0</v>
      </c>
      <c r="J58" s="205">
        <f t="shared" si="8"/>
        <v>0</v>
      </c>
      <c r="K58" s="102"/>
      <c r="L58" s="102"/>
      <c r="M58" s="102"/>
      <c r="N58" s="102"/>
      <c r="O58" s="102"/>
      <c r="P58" s="102"/>
      <c r="Q58" s="102"/>
      <c r="R58" s="102"/>
      <c r="S58" s="102"/>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row>
    <row r="59" spans="1:75" s="93" customFormat="1" ht="22.8" customHeight="1" x14ac:dyDescent="0.5">
      <c r="A59" s="76" t="s">
        <v>208</v>
      </c>
      <c r="B59" s="75"/>
      <c r="C59" s="225"/>
      <c r="D59" s="225"/>
      <c r="E59" s="225"/>
      <c r="F59" s="135"/>
      <c r="G59" s="135"/>
      <c r="H59" s="135"/>
      <c r="I59" s="135"/>
      <c r="J59" s="135"/>
      <c r="K59" s="102"/>
      <c r="L59" s="102"/>
      <c r="M59" s="102"/>
      <c r="N59" s="102"/>
      <c r="O59" s="102"/>
      <c r="P59" s="102"/>
      <c r="Q59" s="102"/>
      <c r="R59" s="102"/>
      <c r="S59" s="102"/>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row>
    <row r="60" spans="1:75" ht="22.8" customHeight="1" x14ac:dyDescent="0.5">
      <c r="A60" s="77" t="s">
        <v>79</v>
      </c>
      <c r="B60" s="61">
        <v>0</v>
      </c>
      <c r="C60" s="61">
        <v>0</v>
      </c>
      <c r="D60" s="66">
        <f>B60-C60</f>
        <v>0</v>
      </c>
      <c r="E60" s="61">
        <v>0</v>
      </c>
      <c r="F60" s="61">
        <v>0</v>
      </c>
      <c r="G60" s="61">
        <v>0</v>
      </c>
      <c r="H60" s="61">
        <v>0</v>
      </c>
      <c r="I60" s="61">
        <v>0</v>
      </c>
      <c r="J60" s="61">
        <v>0</v>
      </c>
      <c r="K60" s="102"/>
      <c r="L60" s="102"/>
      <c r="M60" s="102"/>
      <c r="N60" s="102"/>
      <c r="O60" s="102"/>
      <c r="P60" s="102"/>
      <c r="Q60" s="102"/>
      <c r="R60" s="102"/>
      <c r="S60" s="102"/>
    </row>
    <row r="61" spans="1:75" ht="22.8" customHeight="1" x14ac:dyDescent="0.5">
      <c r="A61" s="77" t="s">
        <v>80</v>
      </c>
      <c r="B61" s="61">
        <v>0</v>
      </c>
      <c r="C61" s="61">
        <v>0</v>
      </c>
      <c r="D61" s="66">
        <f>B61-C61</f>
        <v>0</v>
      </c>
      <c r="E61" s="61">
        <v>0</v>
      </c>
      <c r="F61" s="61">
        <v>0</v>
      </c>
      <c r="G61" s="61">
        <v>0</v>
      </c>
      <c r="H61" s="61">
        <v>0</v>
      </c>
      <c r="I61" s="61">
        <v>0</v>
      </c>
      <c r="J61" s="61">
        <v>0</v>
      </c>
      <c r="K61" s="102"/>
      <c r="L61" s="102"/>
      <c r="M61" s="102"/>
      <c r="N61" s="102"/>
      <c r="O61" s="102"/>
      <c r="P61" s="102"/>
      <c r="Q61" s="102"/>
      <c r="R61" s="102"/>
      <c r="S61" s="102"/>
    </row>
    <row r="62" spans="1:75" ht="22.8" customHeight="1" x14ac:dyDescent="0.5">
      <c r="A62" s="77" t="s">
        <v>87</v>
      </c>
      <c r="B62" s="61">
        <v>0</v>
      </c>
      <c r="C62" s="61">
        <v>0</v>
      </c>
      <c r="D62" s="66">
        <f>B62-C62</f>
        <v>0</v>
      </c>
      <c r="E62" s="61">
        <v>0</v>
      </c>
      <c r="F62" s="61">
        <v>0</v>
      </c>
      <c r="G62" s="61">
        <v>0</v>
      </c>
      <c r="H62" s="61">
        <v>0</v>
      </c>
      <c r="I62" s="61">
        <v>0</v>
      </c>
      <c r="J62" s="61">
        <v>0</v>
      </c>
      <c r="K62" s="102"/>
      <c r="L62" s="102"/>
      <c r="M62" s="102"/>
      <c r="N62" s="102"/>
      <c r="O62" s="102"/>
      <c r="P62" s="102"/>
      <c r="Q62" s="102"/>
      <c r="R62" s="102"/>
      <c r="S62" s="102"/>
    </row>
    <row r="63" spans="1:75" ht="22.8" customHeight="1" x14ac:dyDescent="0.5">
      <c r="A63" s="71" t="s">
        <v>132</v>
      </c>
      <c r="B63" s="61">
        <v>0</v>
      </c>
      <c r="C63" s="61">
        <v>0</v>
      </c>
      <c r="D63" s="66">
        <f>B63-C63</f>
        <v>0</v>
      </c>
      <c r="E63" s="61">
        <v>0</v>
      </c>
      <c r="F63" s="61">
        <v>0</v>
      </c>
      <c r="G63" s="61">
        <v>0</v>
      </c>
      <c r="H63" s="61">
        <v>0</v>
      </c>
      <c r="I63" s="61">
        <v>0</v>
      </c>
      <c r="J63" s="61">
        <v>0</v>
      </c>
      <c r="K63" s="102"/>
      <c r="L63" s="102"/>
      <c r="M63" s="102"/>
      <c r="N63" s="102"/>
      <c r="O63" s="102"/>
      <c r="P63" s="102"/>
      <c r="Q63" s="102"/>
      <c r="R63" s="102"/>
      <c r="S63" s="102"/>
    </row>
    <row r="64" spans="1:75" s="93" customFormat="1" ht="22.8" customHeight="1" x14ac:dyDescent="0.5">
      <c r="A64" s="52" t="s">
        <v>61</v>
      </c>
      <c r="B64" s="205">
        <f>SUM(B60:B63)</f>
        <v>0</v>
      </c>
      <c r="C64" s="205">
        <f>SUM(C60:C63)</f>
        <v>0</v>
      </c>
      <c r="D64" s="205">
        <f>SUM(D60:D63)</f>
        <v>0</v>
      </c>
      <c r="E64" s="205">
        <f t="shared" ref="E64:J64" si="9">SUM(E60:E63)</f>
        <v>0</v>
      </c>
      <c r="F64" s="205">
        <f t="shared" si="9"/>
        <v>0</v>
      </c>
      <c r="G64" s="205">
        <f t="shared" si="9"/>
        <v>0</v>
      </c>
      <c r="H64" s="205">
        <f t="shared" si="9"/>
        <v>0</v>
      </c>
      <c r="I64" s="205">
        <f t="shared" si="9"/>
        <v>0</v>
      </c>
      <c r="J64" s="205">
        <f t="shared" si="9"/>
        <v>0</v>
      </c>
      <c r="K64" s="102"/>
      <c r="L64" s="102"/>
      <c r="M64" s="102"/>
      <c r="N64" s="102"/>
      <c r="O64" s="102"/>
      <c r="P64" s="102"/>
      <c r="Q64" s="102"/>
      <c r="R64" s="102"/>
      <c r="S64" s="102"/>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row>
    <row r="65" spans="1:75" s="93" customFormat="1" ht="22.8" customHeight="1" x14ac:dyDescent="0.5">
      <c r="A65" s="76" t="s">
        <v>209</v>
      </c>
      <c r="B65" s="75"/>
      <c r="C65" s="75"/>
      <c r="D65" s="75"/>
      <c r="E65" s="75"/>
      <c r="F65" s="135"/>
      <c r="G65" s="135"/>
      <c r="H65" s="135"/>
      <c r="I65" s="135"/>
      <c r="J65" s="135"/>
      <c r="K65" s="102"/>
      <c r="L65" s="102"/>
      <c r="M65" s="102"/>
      <c r="N65" s="102"/>
      <c r="O65" s="102"/>
      <c r="P65" s="102"/>
      <c r="Q65" s="102"/>
      <c r="R65" s="102"/>
      <c r="S65" s="102"/>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row>
    <row r="66" spans="1:75" ht="22.8" customHeight="1" x14ac:dyDescent="0.5">
      <c r="A66" s="77" t="s">
        <v>131</v>
      </c>
      <c r="B66" s="61">
        <v>0</v>
      </c>
      <c r="C66" s="61">
        <v>0</v>
      </c>
      <c r="D66" s="66">
        <f t="shared" ref="D66:D73" si="10">B66-C66</f>
        <v>0</v>
      </c>
      <c r="E66" s="61">
        <v>0</v>
      </c>
      <c r="F66" s="61">
        <v>0</v>
      </c>
      <c r="G66" s="61">
        <v>0</v>
      </c>
      <c r="H66" s="61">
        <v>0</v>
      </c>
      <c r="I66" s="61">
        <v>0</v>
      </c>
      <c r="J66" s="61">
        <v>0</v>
      </c>
      <c r="K66" s="102"/>
      <c r="L66" s="102"/>
      <c r="M66" s="102"/>
      <c r="N66" s="102"/>
      <c r="O66" s="102"/>
      <c r="P66" s="102"/>
      <c r="Q66" s="102"/>
      <c r="R66" s="102"/>
      <c r="S66" s="102"/>
    </row>
    <row r="67" spans="1:75" ht="22.8" customHeight="1" x14ac:dyDescent="0.5">
      <c r="A67" s="77" t="s">
        <v>85</v>
      </c>
      <c r="B67" s="61">
        <v>0</v>
      </c>
      <c r="C67" s="61">
        <v>0</v>
      </c>
      <c r="D67" s="66">
        <f t="shared" si="10"/>
        <v>0</v>
      </c>
      <c r="E67" s="61">
        <v>0</v>
      </c>
      <c r="F67" s="61">
        <v>0</v>
      </c>
      <c r="G67" s="61">
        <v>0</v>
      </c>
      <c r="H67" s="61">
        <v>0</v>
      </c>
      <c r="I67" s="61">
        <v>0</v>
      </c>
      <c r="J67" s="61">
        <v>0</v>
      </c>
      <c r="K67" s="102"/>
      <c r="L67" s="102"/>
      <c r="M67" s="102"/>
      <c r="N67" s="102"/>
      <c r="O67" s="102"/>
      <c r="P67" s="102"/>
      <c r="Q67" s="102"/>
      <c r="R67" s="102"/>
      <c r="S67" s="102"/>
    </row>
    <row r="68" spans="1:75" ht="22.8" customHeight="1" x14ac:dyDescent="0.5">
      <c r="A68" s="77" t="s">
        <v>82</v>
      </c>
      <c r="B68" s="61">
        <v>0</v>
      </c>
      <c r="C68" s="61">
        <v>0</v>
      </c>
      <c r="D68" s="66">
        <f t="shared" si="10"/>
        <v>0</v>
      </c>
      <c r="E68" s="61">
        <v>0</v>
      </c>
      <c r="F68" s="61">
        <v>0</v>
      </c>
      <c r="G68" s="61">
        <v>0</v>
      </c>
      <c r="H68" s="61">
        <v>0</v>
      </c>
      <c r="I68" s="61">
        <v>0</v>
      </c>
      <c r="J68" s="61">
        <v>0</v>
      </c>
      <c r="K68" s="102"/>
      <c r="L68" s="102"/>
      <c r="M68" s="102"/>
      <c r="N68" s="102"/>
      <c r="O68" s="102"/>
      <c r="P68" s="102"/>
      <c r="Q68" s="102"/>
      <c r="R68" s="102"/>
      <c r="S68" s="102"/>
    </row>
    <row r="69" spans="1:75" ht="22.8" customHeight="1" x14ac:dyDescent="0.5">
      <c r="A69" s="77" t="s">
        <v>215</v>
      </c>
      <c r="B69" s="61">
        <v>0</v>
      </c>
      <c r="C69" s="61">
        <v>0</v>
      </c>
      <c r="D69" s="66">
        <f t="shared" si="10"/>
        <v>0</v>
      </c>
      <c r="E69" s="61">
        <v>0</v>
      </c>
      <c r="F69" s="61">
        <v>0</v>
      </c>
      <c r="G69" s="61">
        <v>0</v>
      </c>
      <c r="H69" s="61">
        <v>0</v>
      </c>
      <c r="I69" s="61">
        <v>0</v>
      </c>
      <c r="J69" s="61">
        <v>0</v>
      </c>
      <c r="K69" s="102"/>
      <c r="L69" s="102"/>
      <c r="M69" s="102"/>
      <c r="N69" s="102"/>
      <c r="O69" s="102"/>
      <c r="P69" s="102"/>
      <c r="Q69" s="102"/>
      <c r="R69" s="102"/>
      <c r="S69" s="102"/>
    </row>
    <row r="70" spans="1:75" ht="22.8" customHeight="1" x14ac:dyDescent="0.5">
      <c r="A70" s="77" t="s">
        <v>216</v>
      </c>
      <c r="B70" s="61">
        <v>0</v>
      </c>
      <c r="C70" s="61">
        <v>0</v>
      </c>
      <c r="D70" s="66">
        <f t="shared" si="10"/>
        <v>0</v>
      </c>
      <c r="E70" s="61">
        <v>0</v>
      </c>
      <c r="F70" s="61">
        <v>0</v>
      </c>
      <c r="G70" s="61">
        <v>0</v>
      </c>
      <c r="H70" s="61">
        <v>0</v>
      </c>
      <c r="I70" s="61">
        <v>0</v>
      </c>
      <c r="J70" s="61">
        <v>0</v>
      </c>
      <c r="K70" s="102"/>
      <c r="L70" s="102"/>
      <c r="M70" s="102"/>
      <c r="N70" s="102"/>
      <c r="O70" s="102"/>
      <c r="P70" s="102"/>
      <c r="Q70" s="102"/>
      <c r="R70" s="102"/>
      <c r="S70" s="102"/>
    </row>
    <row r="71" spans="1:75" ht="22.8" customHeight="1" x14ac:dyDescent="0.5">
      <c r="A71" s="71" t="s">
        <v>132</v>
      </c>
      <c r="B71" s="61">
        <v>0</v>
      </c>
      <c r="C71" s="61">
        <v>0</v>
      </c>
      <c r="D71" s="66">
        <f t="shared" si="10"/>
        <v>0</v>
      </c>
      <c r="E71" s="61">
        <v>0</v>
      </c>
      <c r="F71" s="61">
        <v>0</v>
      </c>
      <c r="G71" s="61">
        <v>0</v>
      </c>
      <c r="H71" s="61">
        <v>0</v>
      </c>
      <c r="I71" s="61">
        <v>0</v>
      </c>
      <c r="J71" s="61">
        <v>0</v>
      </c>
      <c r="K71" s="102"/>
      <c r="L71" s="102"/>
      <c r="M71" s="102"/>
      <c r="N71" s="102"/>
      <c r="O71" s="102"/>
      <c r="P71" s="102"/>
      <c r="Q71" s="102"/>
      <c r="R71" s="102"/>
      <c r="S71" s="102"/>
    </row>
    <row r="72" spans="1:75" ht="22.8" customHeight="1" x14ac:dyDescent="0.5">
      <c r="A72" s="71" t="s">
        <v>132</v>
      </c>
      <c r="B72" s="61">
        <v>0</v>
      </c>
      <c r="C72" s="61">
        <v>0</v>
      </c>
      <c r="D72" s="66">
        <f t="shared" si="10"/>
        <v>0</v>
      </c>
      <c r="E72" s="61">
        <v>0</v>
      </c>
      <c r="F72" s="61">
        <v>0</v>
      </c>
      <c r="G72" s="61">
        <v>0</v>
      </c>
      <c r="H72" s="61">
        <v>0</v>
      </c>
      <c r="I72" s="61">
        <v>0</v>
      </c>
      <c r="J72" s="61">
        <v>0</v>
      </c>
      <c r="K72" s="102"/>
      <c r="L72" s="102"/>
      <c r="M72" s="102"/>
      <c r="N72" s="102"/>
      <c r="O72" s="102"/>
      <c r="P72" s="102"/>
      <c r="Q72" s="102"/>
      <c r="R72" s="102"/>
      <c r="S72" s="102"/>
    </row>
    <row r="73" spans="1:75" ht="22.8" customHeight="1" x14ac:dyDescent="0.5">
      <c r="A73" s="71" t="s">
        <v>132</v>
      </c>
      <c r="B73" s="61">
        <v>0</v>
      </c>
      <c r="C73" s="61">
        <v>0</v>
      </c>
      <c r="D73" s="66">
        <f t="shared" si="10"/>
        <v>0</v>
      </c>
      <c r="E73" s="61">
        <v>0</v>
      </c>
      <c r="F73" s="61">
        <v>0</v>
      </c>
      <c r="G73" s="61">
        <v>0</v>
      </c>
      <c r="H73" s="61">
        <v>0</v>
      </c>
      <c r="I73" s="61">
        <v>0</v>
      </c>
      <c r="J73" s="61">
        <v>0</v>
      </c>
      <c r="K73" s="102"/>
      <c r="L73" s="102"/>
      <c r="M73" s="102"/>
      <c r="N73" s="102"/>
      <c r="O73" s="102"/>
      <c r="P73" s="102"/>
      <c r="Q73" s="102"/>
      <c r="R73" s="102"/>
      <c r="S73" s="102"/>
    </row>
    <row r="74" spans="1:75" s="93" customFormat="1" ht="22.8" customHeight="1" x14ac:dyDescent="0.5">
      <c r="A74" s="52" t="s">
        <v>61</v>
      </c>
      <c r="B74" s="205">
        <f>SUM(B66:B73)</f>
        <v>0</v>
      </c>
      <c r="C74" s="205">
        <f>SUM(C66:C73)</f>
        <v>0</v>
      </c>
      <c r="D74" s="205">
        <f>SUM(D66:D73)</f>
        <v>0</v>
      </c>
      <c r="E74" s="205">
        <f t="shared" ref="E74:J74" si="11">SUM(E66:E73)</f>
        <v>0</v>
      </c>
      <c r="F74" s="205">
        <f t="shared" si="11"/>
        <v>0</v>
      </c>
      <c r="G74" s="205">
        <f t="shared" si="11"/>
        <v>0</v>
      </c>
      <c r="H74" s="205">
        <f t="shared" si="11"/>
        <v>0</v>
      </c>
      <c r="I74" s="205">
        <f t="shared" si="11"/>
        <v>0</v>
      </c>
      <c r="J74" s="205">
        <f t="shared" si="11"/>
        <v>0</v>
      </c>
      <c r="K74" s="102"/>
      <c r="L74" s="102"/>
      <c r="M74" s="102"/>
      <c r="N74" s="102"/>
      <c r="O74" s="102"/>
      <c r="P74" s="102"/>
      <c r="Q74" s="102"/>
      <c r="R74" s="102"/>
      <c r="S74" s="102"/>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row>
    <row r="75" spans="1:75" s="100" customFormat="1" ht="22.8" customHeight="1" x14ac:dyDescent="0.5">
      <c r="A75" s="54" t="s">
        <v>10</v>
      </c>
      <c r="B75" s="208">
        <f>B15+B20+B32+B45+B54+B58+B64+B74</f>
        <v>0</v>
      </c>
      <c r="C75" s="208">
        <f>C15+C20+C32+C45+C54+C58+C64+C74</f>
        <v>0</v>
      </c>
      <c r="D75" s="208">
        <f>D15+D20+D32+D45+D54+D58+D64+D74</f>
        <v>0</v>
      </c>
      <c r="E75" s="208">
        <f>E15+E20+E32+E45+E54+E58+E64+E74</f>
        <v>0</v>
      </c>
      <c r="F75" s="208">
        <f t="shared" ref="F75:J75" si="12">F15+F20+F32+F45+F54+F58+F64+F74</f>
        <v>0</v>
      </c>
      <c r="G75" s="208">
        <f t="shared" si="12"/>
        <v>0</v>
      </c>
      <c r="H75" s="208">
        <f t="shared" si="12"/>
        <v>0</v>
      </c>
      <c r="I75" s="208">
        <f t="shared" si="12"/>
        <v>0</v>
      </c>
      <c r="J75" s="208">
        <f t="shared" si="12"/>
        <v>0</v>
      </c>
      <c r="K75" s="103"/>
      <c r="L75" s="103"/>
      <c r="M75" s="103"/>
      <c r="N75" s="103"/>
      <c r="O75" s="103"/>
      <c r="P75" s="103"/>
      <c r="Q75" s="103"/>
      <c r="R75" s="103"/>
      <c r="S75" s="103"/>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row>
    <row r="76" spans="1:75" s="93" customFormat="1" ht="21.6" customHeight="1" x14ac:dyDescent="0.5">
      <c r="A76" s="14"/>
      <c r="B76" s="14"/>
      <c r="C76" s="14"/>
      <c r="D76" s="14"/>
      <c r="E76" s="14"/>
      <c r="F76" s="14"/>
      <c r="G76" s="14"/>
      <c r="H76" s="14"/>
      <c r="I76" s="102"/>
      <c r="J76" s="102"/>
      <c r="K76" s="102"/>
      <c r="L76" s="102"/>
      <c r="M76" s="102"/>
      <c r="N76" s="102"/>
      <c r="O76" s="102"/>
      <c r="P76" s="102"/>
      <c r="Q76" s="102"/>
      <c r="R76" s="102"/>
      <c r="S76" s="102"/>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row>
    <row r="77" spans="1:75" s="93" customFormat="1" ht="15.75" x14ac:dyDescent="0.5">
      <c r="A77" s="14"/>
      <c r="B77" s="14"/>
      <c r="C77" s="14"/>
      <c r="D77" s="14"/>
      <c r="E77" s="14"/>
      <c r="F77" s="14"/>
      <c r="G77" s="14"/>
      <c r="H77" s="14"/>
      <c r="I77" s="102"/>
      <c r="J77" s="102"/>
      <c r="K77" s="102"/>
      <c r="L77" s="102"/>
      <c r="M77" s="102"/>
      <c r="N77" s="102"/>
      <c r="O77" s="102"/>
      <c r="P77" s="102"/>
      <c r="Q77" s="102"/>
      <c r="R77" s="102"/>
      <c r="S77" s="102"/>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row>
    <row r="78" spans="1:75" s="93" customFormat="1" ht="15.75" x14ac:dyDescent="0.5">
      <c r="A78" s="14"/>
      <c r="B78" s="14"/>
      <c r="C78" s="14"/>
      <c r="D78" s="14"/>
      <c r="E78" s="14"/>
      <c r="F78" s="14"/>
      <c r="G78" s="14"/>
      <c r="H78" s="14"/>
      <c r="I78" s="102"/>
      <c r="J78" s="102"/>
      <c r="K78" s="102"/>
      <c r="L78" s="102"/>
      <c r="M78" s="102"/>
      <c r="N78" s="102"/>
      <c r="O78" s="102"/>
      <c r="P78" s="102"/>
      <c r="Q78" s="102"/>
      <c r="R78" s="102"/>
      <c r="S78" s="102"/>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row>
    <row r="79" spans="1:75" s="93" customFormat="1" x14ac:dyDescent="0.4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row>
    <row r="80" spans="1:75" s="93" customFormat="1" x14ac:dyDescent="0.4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row>
    <row r="81" spans="1:75" s="93" customFormat="1" x14ac:dyDescent="0.4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row>
    <row r="82" spans="1:75" s="93" customFormat="1" x14ac:dyDescent="0.4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row>
    <row r="83" spans="1:75" s="93" customFormat="1" x14ac:dyDescent="0.4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row>
    <row r="84" spans="1:75" s="93" customFormat="1" x14ac:dyDescent="0.4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row>
    <row r="85" spans="1:75" s="93" customFormat="1"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row>
    <row r="86" spans="1:75" s="93" customFormat="1" x14ac:dyDescent="0.4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row>
    <row r="87" spans="1:75" s="93" customFormat="1" ht="23.45" customHeight="1" x14ac:dyDescent="0.45">
      <c r="A87" s="432"/>
      <c r="B87" s="432"/>
      <c r="C87" s="432"/>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row>
    <row r="88" spans="1:75" s="93" customFormat="1" x14ac:dyDescent="0.4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row>
    <row r="89" spans="1:75" s="93" customFormat="1" x14ac:dyDescent="0.4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row>
    <row r="90" spans="1:75" s="93" customFormat="1" x14ac:dyDescent="0.4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row>
    <row r="91" spans="1:75" s="93" customFormat="1" x14ac:dyDescent="0.4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row>
    <row r="92" spans="1:75" s="93" customFormat="1" x14ac:dyDescent="0.4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row>
    <row r="93" spans="1:75" s="93" customFormat="1" x14ac:dyDescent="0.4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row>
    <row r="94" spans="1:75" s="93" customFormat="1" x14ac:dyDescent="0.4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row>
    <row r="95" spans="1:75" s="93" customFormat="1" x14ac:dyDescent="0.4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row>
    <row r="96" spans="1:75" s="93" customFormat="1" x14ac:dyDescent="0.4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row>
    <row r="97" spans="1:75" s="93" customFormat="1" x14ac:dyDescent="0.4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row>
    <row r="98" spans="1:75" s="93" customFormat="1" x14ac:dyDescent="0.4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row>
    <row r="99" spans="1:75" s="93" customFormat="1" x14ac:dyDescent="0.4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row>
    <row r="100" spans="1:75" s="93" customFormat="1" x14ac:dyDescent="0.4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row>
    <row r="101" spans="1:75" s="93" customFormat="1" x14ac:dyDescent="0.4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row>
    <row r="102" spans="1:75" s="93" customFormat="1" x14ac:dyDescent="0.4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row>
    <row r="103" spans="1:75" s="93" customFormat="1" x14ac:dyDescent="0.4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row>
    <row r="104" spans="1:75" s="93" customFormat="1" x14ac:dyDescent="0.4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row>
    <row r="105" spans="1:75" s="93" customFormat="1" x14ac:dyDescent="0.4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row>
    <row r="106" spans="1:75" s="93" customFormat="1" x14ac:dyDescent="0.4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row>
    <row r="107" spans="1:75" s="93" customFormat="1" x14ac:dyDescent="0.4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row>
    <row r="108" spans="1:75" s="93" customFormat="1" x14ac:dyDescent="0.4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row>
    <row r="109" spans="1:75" s="93" customFormat="1" x14ac:dyDescent="0.4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row>
    <row r="110" spans="1:75" s="93" customFormat="1" x14ac:dyDescent="0.4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row>
    <row r="111" spans="1:75" s="93" customFormat="1" x14ac:dyDescent="0.4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row>
    <row r="112" spans="1:75" s="93" customFormat="1" x14ac:dyDescent="0.4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row>
    <row r="113" spans="1:75" s="93" customFormat="1" x14ac:dyDescent="0.4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row>
    <row r="114" spans="1:75" s="93" customFormat="1" x14ac:dyDescent="0.4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row>
    <row r="115" spans="1:75" s="93" customFormat="1" x14ac:dyDescent="0.4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row>
    <row r="116" spans="1:75" s="93" customFormat="1" x14ac:dyDescent="0.4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row>
    <row r="117" spans="1:75" s="93" customFormat="1" x14ac:dyDescent="0.4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row>
    <row r="118" spans="1:75" s="93" customFormat="1" x14ac:dyDescent="0.4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row>
    <row r="119" spans="1:75" s="93" customFormat="1" x14ac:dyDescent="0.4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row>
    <row r="120" spans="1:75" s="93" customFormat="1" x14ac:dyDescent="0.4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row>
    <row r="121" spans="1:75" s="93" customFormat="1" x14ac:dyDescent="0.4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row>
    <row r="122" spans="1:75" s="93" customFormat="1" x14ac:dyDescent="0.4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row>
    <row r="123" spans="1:75" s="93" customFormat="1" x14ac:dyDescent="0.4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row>
    <row r="124" spans="1:75" s="93" customFormat="1" x14ac:dyDescent="0.4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row>
    <row r="125" spans="1:75" s="93" customFormat="1" x14ac:dyDescent="0.4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row>
    <row r="126" spans="1:75" s="93" customFormat="1" x14ac:dyDescent="0.4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row>
    <row r="127" spans="1:75" s="93" customFormat="1" x14ac:dyDescent="0.4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row>
    <row r="128" spans="1:75" s="93" customFormat="1" x14ac:dyDescent="0.4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row>
    <row r="129" spans="1:75" s="93" customFormat="1" x14ac:dyDescent="0.4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row>
    <row r="130" spans="1:75" s="93" customFormat="1" x14ac:dyDescent="0.4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row>
    <row r="131" spans="1:75" s="93" customFormat="1" x14ac:dyDescent="0.4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row>
    <row r="132" spans="1:75" s="93" customFormat="1" x14ac:dyDescent="0.4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row>
    <row r="133" spans="1:75" s="93" customFormat="1" x14ac:dyDescent="0.4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row>
    <row r="134" spans="1:75" s="93" customFormat="1" x14ac:dyDescent="0.4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row>
    <row r="135" spans="1:75" s="93" customFormat="1" x14ac:dyDescent="0.4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row>
    <row r="136" spans="1:75" s="93" customFormat="1" x14ac:dyDescent="0.4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row>
    <row r="137" spans="1:75" s="93" customFormat="1" x14ac:dyDescent="0.4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row>
    <row r="138" spans="1:75" s="93" customFormat="1" x14ac:dyDescent="0.4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row>
    <row r="139" spans="1:75" s="93" customFormat="1" x14ac:dyDescent="0.4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row>
    <row r="140" spans="1:75" s="93" customFormat="1" x14ac:dyDescent="0.4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row>
    <row r="141" spans="1:75" s="93" customFormat="1" x14ac:dyDescent="0.4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row>
    <row r="142" spans="1:75" s="93" customFormat="1" x14ac:dyDescent="0.4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row>
    <row r="143" spans="1:75" s="93" customFormat="1" x14ac:dyDescent="0.4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row>
    <row r="144" spans="1:75" s="93" customFormat="1" x14ac:dyDescent="0.4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row>
    <row r="145" spans="1:75" s="93" customFormat="1" x14ac:dyDescent="0.4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row>
    <row r="146" spans="1:75" s="93" customFormat="1" x14ac:dyDescent="0.4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row>
    <row r="147" spans="1:75" s="93" customFormat="1" x14ac:dyDescent="0.4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row>
    <row r="148" spans="1:75" s="93" customFormat="1" x14ac:dyDescent="0.4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row>
    <row r="149" spans="1:75" s="93" customFormat="1" x14ac:dyDescent="0.4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row>
    <row r="150" spans="1:75" s="93" customFormat="1" x14ac:dyDescent="0.4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row>
    <row r="151" spans="1:75" s="93" customFormat="1" x14ac:dyDescent="0.4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row>
    <row r="152" spans="1:75" s="93" customFormat="1" x14ac:dyDescent="0.4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row>
    <row r="153" spans="1:75" s="93" customFormat="1" x14ac:dyDescent="0.4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row>
    <row r="154" spans="1:75" s="93" customFormat="1" x14ac:dyDescent="0.4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row>
    <row r="155" spans="1:75" s="93" customFormat="1" x14ac:dyDescent="0.4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row>
    <row r="156" spans="1:75" s="93" customFormat="1" x14ac:dyDescent="0.4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row>
    <row r="157" spans="1:75" s="93" customFormat="1" x14ac:dyDescent="0.4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row>
    <row r="158" spans="1:75" s="93" customFormat="1" x14ac:dyDescent="0.4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row>
    <row r="159" spans="1:75" s="93" customFormat="1" x14ac:dyDescent="0.4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row>
    <row r="160" spans="1:75" s="93" customFormat="1" x14ac:dyDescent="0.4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row>
    <row r="161" spans="1:75" s="93" customFormat="1" x14ac:dyDescent="0.4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row>
    <row r="162" spans="1:75" s="93" customFormat="1" x14ac:dyDescent="0.4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row>
    <row r="163" spans="1:75" s="93" customFormat="1" x14ac:dyDescent="0.4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row>
    <row r="164" spans="1:75" s="93" customFormat="1" x14ac:dyDescent="0.4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row>
    <row r="165" spans="1:75" s="93" customFormat="1" x14ac:dyDescent="0.4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row>
    <row r="166" spans="1:75" s="93" customFormat="1" x14ac:dyDescent="0.4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row>
    <row r="167" spans="1:75" s="93" customFormat="1" x14ac:dyDescent="0.4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row>
    <row r="168" spans="1:75" s="93" customFormat="1" x14ac:dyDescent="0.4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row>
    <row r="169" spans="1:75" s="93" customFormat="1" x14ac:dyDescent="0.4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row>
    <row r="170" spans="1:75" s="93" customFormat="1" x14ac:dyDescent="0.4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row>
    <row r="171" spans="1:75" s="93" customFormat="1" x14ac:dyDescent="0.4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row>
    <row r="172" spans="1:75" s="93" customFormat="1" x14ac:dyDescent="0.4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row>
    <row r="173" spans="1:75" s="93" customFormat="1" x14ac:dyDescent="0.4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row>
    <row r="174" spans="1:75" s="93" customFormat="1" x14ac:dyDescent="0.4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row>
    <row r="175" spans="1:75" s="93" customFormat="1" x14ac:dyDescent="0.4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row>
    <row r="176" spans="1:75" s="93" customFormat="1" x14ac:dyDescent="0.4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row>
    <row r="177" spans="1:75" s="93" customFormat="1" x14ac:dyDescent="0.4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row>
    <row r="178" spans="1:75" s="93" customFormat="1" x14ac:dyDescent="0.4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row>
    <row r="179" spans="1:75" s="93" customFormat="1" x14ac:dyDescent="0.4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row>
    <row r="180" spans="1:75" s="93" customFormat="1" x14ac:dyDescent="0.4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row>
    <row r="181" spans="1:75" s="93" customFormat="1" x14ac:dyDescent="0.4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row>
    <row r="182" spans="1:75" s="93" customFormat="1" x14ac:dyDescent="0.4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row>
    <row r="183" spans="1:75" s="93" customFormat="1" x14ac:dyDescent="0.4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row>
    <row r="184" spans="1:75" s="93" customFormat="1" x14ac:dyDescent="0.4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row>
    <row r="185" spans="1:75" s="93" customFormat="1" x14ac:dyDescent="0.4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row>
    <row r="186" spans="1:75" s="93" customFormat="1" x14ac:dyDescent="0.4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row>
    <row r="187" spans="1:75" s="93" customFormat="1" x14ac:dyDescent="0.4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row>
    <row r="188" spans="1:75" s="93" customFormat="1" x14ac:dyDescent="0.4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row>
    <row r="189" spans="1:75" s="93" customFormat="1" x14ac:dyDescent="0.4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row>
    <row r="190" spans="1:75" s="93" customFormat="1" x14ac:dyDescent="0.4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row>
    <row r="191" spans="1:75" s="93" customFormat="1" x14ac:dyDescent="0.4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row>
    <row r="192" spans="1:75" s="93" customFormat="1" x14ac:dyDescent="0.4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row>
    <row r="193" spans="1:75" s="93" customFormat="1" x14ac:dyDescent="0.4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row>
    <row r="194" spans="1:75" s="93" customFormat="1" x14ac:dyDescent="0.4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row>
    <row r="195" spans="1:75" s="93" customFormat="1" x14ac:dyDescent="0.4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row>
    <row r="196" spans="1:75" s="93" customFormat="1" x14ac:dyDescent="0.4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row>
  </sheetData>
  <sheetProtection algorithmName="SHA-512" hashValue="9PkvBKBUfTB29FVZaEivVxDFMDVMDqkNH59Ca9pHmF0qvw2t9plUMnslJe+iX7c2KF5LO7ZK4Sku08jELiZmSw==" saltValue="1CRJi9kLrwsn7kFFL/9Icw==" spinCount="100000" sheet="1" objects="1" scenarios="1"/>
  <mergeCells count="3">
    <mergeCell ref="B3:C3"/>
    <mergeCell ref="B4:C4"/>
    <mergeCell ref="A87:C8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1 Cover page</vt:lpstr>
      <vt:lpstr>2 Checklist</vt:lpstr>
      <vt:lpstr>3 Project&amp;Site</vt:lpstr>
      <vt:lpstr>4 Timeline</vt:lpstr>
      <vt:lpstr>5 Cross-Cutting Regulations</vt:lpstr>
      <vt:lpstr>6 Project Team&amp;Capacity</vt:lpstr>
      <vt:lpstr>7 Dev Funding Sources</vt:lpstr>
      <vt:lpstr>8 Development Budget</vt:lpstr>
      <vt:lpstr>9 Rental Unit Mix</vt:lpstr>
      <vt:lpstr>10 Rental Market Study</vt:lpstr>
      <vt:lpstr>11 Rental Operating Budget</vt:lpstr>
      <vt:lpstr>13 NPO Operating Capacity</vt:lpstr>
      <vt:lpstr>12 NCS Operating Budget</vt:lpstr>
      <vt:lpstr>13 NCS Program Desc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Kuehl</dc:creator>
  <cp:lastModifiedBy>Stanko Zovko</cp:lastModifiedBy>
  <cp:lastPrinted>2020-12-11T11:55:29Z</cp:lastPrinted>
  <dcterms:created xsi:type="dcterms:W3CDTF">2020-12-01T12:59:38Z</dcterms:created>
  <dcterms:modified xsi:type="dcterms:W3CDTF">2024-07-11T18:05:44Z</dcterms:modified>
</cp:coreProperties>
</file>