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Contract &amp; Services\Procurements\RCS\24-0207 RCS - T4 Lobby Retail Concession\3-Solicitation\AST to Post\"/>
    </mc:Choice>
  </mc:AlternateContent>
  <xr:revisionPtr revIDLastSave="0" documentId="13_ncr:1_{B8F66DF0-944F-449B-BC4D-F3630863F130}" xr6:coauthVersionLast="47" xr6:coauthVersionMax="47" xr10:uidLastSave="{00000000-0000-0000-0000-000000000000}"/>
  <bookViews>
    <workbookView xWindow="-28920" yWindow="-120" windowWidth="29040" windowHeight="15840" xr2:uid="{2DC46257-7044-449D-83F8-31C20A8CCF88}"/>
  </bookViews>
  <sheets>
    <sheet name="10 - Capital Investment" sheetId="13" r:id="rId1"/>
    <sheet name="18 - Concept Description" sheetId="14" r:id="rId2"/>
    <sheet name="19 - Q&amp;E OnSite Mgr" sheetId="8" r:id="rId3"/>
    <sheet name="20 - Quals &amp; Exp" sheetId="4" r:id="rId4"/>
    <sheet name="20.1 - Contact Info" sheetId="5" r:id="rId5"/>
    <sheet name="21 - Manage &amp; Operate" sheetId="6" r:id="rId6"/>
    <sheet name="22 - Exp Proposed Concept" sheetId="7" r:id="rId7"/>
    <sheet name="23 - Projected Gross Sales" sheetId="15" r:id="rId8"/>
    <sheet name="24 - Rent Revenues" sheetId="9" r:id="rId9"/>
    <sheet name="25 - Pro Forma" sheetId="10" r:id="rId10"/>
    <sheet name="26 - Assumptions" sheetId="11"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4" i="9" l="1"/>
  <c r="D9" i="15"/>
  <c r="D23" i="13" l="1"/>
  <c r="E21" i="13" s="1"/>
  <c r="E16" i="13" l="1"/>
  <c r="E19" i="13"/>
  <c r="E20" i="13"/>
  <c r="O14" i="9" l="1"/>
  <c r="K14" i="9"/>
  <c r="I14" i="9"/>
  <c r="G14" i="9"/>
  <c r="C9" i="15"/>
  <c r="E9" i="15"/>
  <c r="F9" i="15"/>
  <c r="G9" i="15"/>
  <c r="H9" i="15"/>
  <c r="I9" i="15"/>
  <c r="J9" i="15"/>
  <c r="K9" i="15"/>
  <c r="L9" i="15"/>
  <c r="M9" i="15"/>
  <c r="G9" i="9" l="1"/>
  <c r="I12" i="15" l="1"/>
  <c r="J12" i="15"/>
  <c r="K12" i="15"/>
  <c r="L11" i="15"/>
  <c r="H11" i="15" l="1"/>
  <c r="G11" i="15"/>
  <c r="F11" i="15"/>
  <c r="M11" i="15"/>
  <c r="L12" i="15"/>
  <c r="H12" i="15"/>
  <c r="K11" i="15"/>
  <c r="E11" i="15"/>
  <c r="D11" i="15"/>
  <c r="J11" i="15"/>
  <c r="I11" i="15"/>
  <c r="G12" i="15"/>
  <c r="F12" i="15"/>
  <c r="M12" i="15"/>
  <c r="E12" i="15"/>
  <c r="D12" i="15"/>
  <c r="G9" i="13" l="1"/>
  <c r="A17" i="11" l="1"/>
  <c r="A16" i="11"/>
  <c r="A15" i="11"/>
  <c r="A14" i="11"/>
  <c r="A13" i="11"/>
  <c r="A12" i="11"/>
  <c r="A11" i="11"/>
  <c r="A10" i="11"/>
  <c r="A9" i="11"/>
  <c r="A8" i="11"/>
  <c r="U20" i="10"/>
  <c r="V20" i="10" s="1"/>
  <c r="S20" i="10"/>
  <c r="T20" i="10" s="1"/>
  <c r="Q20" i="10"/>
  <c r="R20" i="10" s="1"/>
  <c r="O20" i="10"/>
  <c r="P20" i="10" s="1"/>
  <c r="M20" i="10"/>
  <c r="N20" i="10" s="1"/>
  <c r="K20" i="10"/>
  <c r="L20" i="10" s="1"/>
  <c r="I20" i="10"/>
  <c r="J20" i="10" s="1"/>
  <c r="G20" i="10"/>
  <c r="H20" i="10" s="1"/>
  <c r="E20" i="10"/>
  <c r="F20" i="10" s="1"/>
  <c r="C20" i="10"/>
  <c r="D20" i="10" s="1"/>
  <c r="V19" i="10"/>
  <c r="T19" i="10"/>
  <c r="R19" i="10"/>
  <c r="P19" i="10"/>
  <c r="N19" i="10"/>
  <c r="L19" i="10"/>
  <c r="J19" i="10"/>
  <c r="H19" i="10"/>
  <c r="F19" i="10"/>
  <c r="D19" i="10"/>
  <c r="V18" i="10"/>
  <c r="T18" i="10"/>
  <c r="R18" i="10"/>
  <c r="P18" i="10"/>
  <c r="N18" i="10"/>
  <c r="L18" i="10"/>
  <c r="J18" i="10"/>
  <c r="H18" i="10"/>
  <c r="F18" i="10"/>
  <c r="D18" i="10"/>
  <c r="V17" i="10"/>
  <c r="T17" i="10"/>
  <c r="R17" i="10"/>
  <c r="P17" i="10"/>
  <c r="N17" i="10"/>
  <c r="L17" i="10"/>
  <c r="J17" i="10"/>
  <c r="H17" i="10"/>
  <c r="F17" i="10"/>
  <c r="D17" i="10"/>
  <c r="V16" i="10"/>
  <c r="T16" i="10"/>
  <c r="R16" i="10"/>
  <c r="P16" i="10"/>
  <c r="N16" i="10"/>
  <c r="L16" i="10"/>
  <c r="J16" i="10"/>
  <c r="H16" i="10"/>
  <c r="F16" i="10"/>
  <c r="D16" i="10"/>
  <c r="V15" i="10"/>
  <c r="T15" i="10"/>
  <c r="R15" i="10"/>
  <c r="P15" i="10"/>
  <c r="N15" i="10"/>
  <c r="L15" i="10"/>
  <c r="J15" i="10"/>
  <c r="H15" i="10"/>
  <c r="F15" i="10"/>
  <c r="D15" i="10"/>
  <c r="V14" i="10"/>
  <c r="T14" i="10"/>
  <c r="R14" i="10"/>
  <c r="P14" i="10"/>
  <c r="N14" i="10"/>
  <c r="L14" i="10"/>
  <c r="J14" i="10"/>
  <c r="H14" i="10"/>
  <c r="F14" i="10"/>
  <c r="D14" i="10"/>
  <c r="U12" i="10"/>
  <c r="S12" i="10"/>
  <c r="T12" i="10" s="1"/>
  <c r="Q12" i="10"/>
  <c r="R12" i="10" s="1"/>
  <c r="O12" i="10"/>
  <c r="O21" i="10" s="1"/>
  <c r="P21" i="10" s="1"/>
  <c r="M12" i="10"/>
  <c r="K12" i="10"/>
  <c r="L12" i="10" s="1"/>
  <c r="I12" i="10"/>
  <c r="J12" i="10" s="1"/>
  <c r="G12" i="10"/>
  <c r="G21" i="10" s="1"/>
  <c r="H21" i="10" s="1"/>
  <c r="E12" i="10"/>
  <c r="C12" i="10"/>
  <c r="D12" i="10" s="1"/>
  <c r="V11" i="10"/>
  <c r="T11" i="10"/>
  <c r="R11" i="10"/>
  <c r="P11" i="10"/>
  <c r="N11" i="10"/>
  <c r="L11" i="10"/>
  <c r="J11" i="10"/>
  <c r="H11" i="10"/>
  <c r="F11" i="10"/>
  <c r="D11" i="10"/>
  <c r="O9" i="9"/>
  <c r="M9" i="9"/>
  <c r="K9" i="9"/>
  <c r="I9" i="9"/>
  <c r="D13" i="7"/>
  <c r="D12" i="7"/>
  <c r="D11" i="7"/>
  <c r="A22" i="6"/>
  <c r="A21" i="6"/>
  <c r="A20" i="6"/>
  <c r="A19" i="6"/>
  <c r="A18" i="6"/>
  <c r="A12" i="6"/>
  <c r="A11" i="6"/>
  <c r="A10" i="6"/>
  <c r="A9" i="6"/>
  <c r="A8" i="6"/>
  <c r="A23" i="4"/>
  <c r="A22" i="4"/>
  <c r="A21" i="4"/>
  <c r="A20" i="4"/>
  <c r="A19" i="4"/>
  <c r="A13" i="4"/>
  <c r="A12" i="4"/>
  <c r="A11" i="4"/>
  <c r="A10" i="4"/>
  <c r="A9" i="4"/>
  <c r="M21" i="10" l="1"/>
  <c r="N21" i="10" s="1"/>
  <c r="U21" i="10"/>
  <c r="V21" i="10" s="1"/>
  <c r="E21" i="10"/>
  <c r="F21" i="10" s="1"/>
  <c r="S21" i="10"/>
  <c r="T21" i="10" s="1"/>
  <c r="N12" i="10"/>
  <c r="C21" i="10"/>
  <c r="D21" i="10" s="1"/>
  <c r="K21" i="10"/>
  <c r="L21" i="10" s="1"/>
  <c r="F12" i="10"/>
  <c r="V12" i="10"/>
  <c r="I21" i="10"/>
  <c r="J21" i="10" s="1"/>
  <c r="Q21" i="10"/>
  <c r="R21" i="10" s="1"/>
  <c r="H12" i="10"/>
  <c r="P12" i="10"/>
</calcChain>
</file>

<file path=xl/sharedStrings.xml><?xml version="1.0" encoding="utf-8"?>
<sst xmlns="http://schemas.openxmlformats.org/spreadsheetml/2006/main" count="244" uniqueCount="129">
  <si>
    <t xml:space="preserve">Name of Respondent:  </t>
  </si>
  <si>
    <t>Store ID</t>
  </si>
  <si>
    <t>Name of Proposed Concept</t>
  </si>
  <si>
    <t>Square Feet</t>
  </si>
  <si>
    <t>Total Sq. Ft. and Gross Sales</t>
  </si>
  <si>
    <t>Projected Enplanements</t>
  </si>
  <si>
    <t>Sales/Square Foot</t>
  </si>
  <si>
    <t>Sales/Enplanement</t>
  </si>
  <si>
    <t>Name of Operator</t>
  </si>
  <si>
    <t>Briefly Describe Concepts
(include any national or local / regional brand name affiliation)</t>
  </si>
  <si>
    <t>Retail Category</t>
  </si>
  <si>
    <t>Airport Retail Concessions Experience (City of Phoenix Aviation Department may verify with the Airports listed below)</t>
  </si>
  <si>
    <t>Name of Airport, City, State and Country</t>
  </si>
  <si>
    <t>Term of Contract
(Begin &amp; End Dates)</t>
  </si>
  <si>
    <t>Enplanements (Avg. During Lease Term)</t>
  </si>
  <si>
    <t>Total Sq. Ft. Operated</t>
  </si>
  <si>
    <t>Total No. of Units Operated</t>
  </si>
  <si>
    <t>Annual Retail Gross Sales Generated by Spaces / Units</t>
  </si>
  <si>
    <t>Non-Airport Retail Experience (City of Phoenix Aviation Department may verify with the Venues listed below)</t>
  </si>
  <si>
    <t>Name of Retail Venue, City, State and Country</t>
  </si>
  <si>
    <t>Name or Type of Concept (s)</t>
  </si>
  <si>
    <t>Contact Name</t>
  </si>
  <si>
    <t>Airport or Venue Name</t>
  </si>
  <si>
    <t>Phone Number</t>
  </si>
  <si>
    <t>Email Address</t>
  </si>
  <si>
    <t>Experience Managing and Operating Concepts at Airports</t>
  </si>
  <si>
    <t>Term of Contract (Begin &amp; End Dates)</t>
  </si>
  <si>
    <t>List National Brand Name Concepts</t>
  </si>
  <si>
    <t>List Local / Regional Concepts</t>
  </si>
  <si>
    <t>List Other Concepts</t>
  </si>
  <si>
    <t>Experience Managing and Operating Concepts at Non-Airport Venue</t>
  </si>
  <si>
    <t xml:space="preserve">Name of Respondent: </t>
  </si>
  <si>
    <t>Name of Proposed Operator (If Operator is not Respondent, then indicate the legal relationship with Respondent; i.e. subtenant or joint venture partner)</t>
  </si>
  <si>
    <t>Operator's Experience with Proposed Concept</t>
  </si>
  <si>
    <t>Name of Proposed or Similar Concept</t>
  </si>
  <si>
    <t>Location of Concept
(or Similar Concept)
Indicate Name of Airport or Address of Street Location</t>
  </si>
  <si>
    <t>Indicate How Concept is Operated, i.e. License, Franchise, Owner / Operator or Other</t>
  </si>
  <si>
    <t>No. of Years Operated by Proposed Operator</t>
  </si>
  <si>
    <t>Most Recent Year</t>
  </si>
  <si>
    <t>Year</t>
  </si>
  <si>
    <t>Gross Sales</t>
  </si>
  <si>
    <t xml:space="preserve">Name of Proposed On-Site Manager:  </t>
  </si>
  <si>
    <t xml:space="preserve">On-Site Manager's Proposed Shifts:  </t>
  </si>
  <si>
    <t>Qualifications and Experience</t>
  </si>
  <si>
    <t>Name and Location of Store</t>
  </si>
  <si>
    <t>Position Title</t>
  </si>
  <si>
    <t>Brief Description of Responsibilities</t>
  </si>
  <si>
    <t>No. Yrs.
at Store</t>
  </si>
  <si>
    <t>Dates</t>
  </si>
  <si>
    <t>A.  Management Experience in Retail Industry</t>
  </si>
  <si>
    <t>B.  Experience Managing 
Stores in an Airport</t>
  </si>
  <si>
    <t>C.  Other Qualifying Factors
(List and/or Describe)</t>
  </si>
  <si>
    <t>First Yr.</t>
  </si>
  <si>
    <t>CY 2025</t>
  </si>
  <si>
    <t>CY 2026</t>
  </si>
  <si>
    <t>CY 2027</t>
  </si>
  <si>
    <t>CY 2028</t>
  </si>
  <si>
    <t>CY 2029</t>
  </si>
  <si>
    <t>CY 2030</t>
  </si>
  <si>
    <t>CY 2031</t>
  </si>
  <si>
    <t>CY 2032</t>
  </si>
  <si>
    <t>Avg. %</t>
  </si>
  <si>
    <t>Total</t>
  </si>
  <si>
    <t>Rent/</t>
  </si>
  <si>
    <t>Rent</t>
  </si>
  <si>
    <t>Sq.Ft.</t>
  </si>
  <si>
    <t xml:space="preserve">Name of Operator &amp; Concept:  </t>
  </si>
  <si>
    <t>Financial</t>
  </si>
  <si>
    <t>% Gross</t>
  </si>
  <si>
    <t>Categories</t>
  </si>
  <si>
    <t>Amount</t>
  </si>
  <si>
    <t>Sales</t>
  </si>
  <si>
    <t>Cost of Goods Sold</t>
  </si>
  <si>
    <t>Gross Profit</t>
  </si>
  <si>
    <t>Operating Expenses</t>
  </si>
  <si>
    <t>Salaries and Benefits</t>
  </si>
  <si>
    <t>Other Operating Expenses(1)</t>
  </si>
  <si>
    <t>License &amp; Franchise Fees</t>
  </si>
  <si>
    <t>General &amp; Admin. Exps.</t>
  </si>
  <si>
    <t>All Other Expenses(2)</t>
  </si>
  <si>
    <t>Total Operating Expenses</t>
  </si>
  <si>
    <t>Cash Flow from Operations</t>
  </si>
  <si>
    <t>1. Include marketing, advertising, maintenance and repairs, insurance, utilities, communication, etc. expenses.</t>
  </si>
  <si>
    <t xml:space="preserve">Name of Concept/Operator:  </t>
  </si>
  <si>
    <t>Factors Affecting Financial Projections</t>
  </si>
  <si>
    <t>List and Describe all Factors</t>
  </si>
  <si>
    <t>Annual Enplanements</t>
  </si>
  <si>
    <t>Provided by Aviation</t>
  </si>
  <si>
    <t>Annual Inflation Rate = 0%</t>
  </si>
  <si>
    <t>Pro Forma financial statement projections for all years must be expressed in constant U.S. dollars (no inflation).</t>
  </si>
  <si>
    <t>Capital Investment</t>
  </si>
  <si>
    <t>Minimum = $350/Sq. Ft.</t>
  </si>
  <si>
    <t>Extended Amount ($)</t>
  </si>
  <si>
    <t>1.  Architectural and engineering fees must be excluded from the Capital Investment dollars.</t>
  </si>
  <si>
    <t>News and Convenience</t>
  </si>
  <si>
    <t xml:space="preserve">$/Sq.Ft. </t>
  </si>
  <si>
    <t>The City makes no representation or warranties, expressed or implied, as to the accuracy of these projections.  Respondent assumes all risk associated with the use of these projections, including its accuracy, relevance, and/or materiality to the formulation of its Response.</t>
  </si>
  <si>
    <t>1.  Represents the stipulated percentage rental rate for the concept or the average rental rate expected for the concept based on the stipulated percentage rental rate for the merchandise categories that are part of the concept.</t>
  </si>
  <si>
    <t>Rent(1)</t>
  </si>
  <si>
    <t>This Exhibit is limited to one (1) page.</t>
  </si>
  <si>
    <t>Ten-Year Gross Sales Projections</t>
  </si>
  <si>
    <t>Ten-Year Rent Revenue Projections</t>
  </si>
  <si>
    <t>CY 2033</t>
  </si>
  <si>
    <t>T4 LOBBY RETAIL CONCESSIONS</t>
  </si>
  <si>
    <t>L-R1</t>
  </si>
  <si>
    <t>CY 2034</t>
  </si>
  <si>
    <t>Square Feet:  1,715</t>
  </si>
  <si>
    <t>2.  Total Proposed Capital Investment must be equal to or greater than $600,250.00 USD.</t>
  </si>
  <si>
    <t>SOURCES OF FUNDING</t>
  </si>
  <si>
    <t>% of Total</t>
  </si>
  <si>
    <t>Equity</t>
  </si>
  <si>
    <t xml:space="preserve">External </t>
  </si>
  <si>
    <t>Name of Source 1</t>
  </si>
  <si>
    <t>Name of Source 2</t>
  </si>
  <si>
    <t>Name of Source 3</t>
  </si>
  <si>
    <t>Total Funding</t>
  </si>
  <si>
    <t>EXHIBIT 10 - PROPOSED CAPITAL INVESTMENT</t>
  </si>
  <si>
    <t>EXHIBIT 18 - RETAIL CONCEPT DESCRIPTION</t>
  </si>
  <si>
    <t>EXHIBIT 19 - QUALIFICATIONS AND EXPERIENCE OF RESPONDENT'S ON-SITE MANAGER</t>
  </si>
  <si>
    <t>EXHIBIT 20 - RESPONDENT'S QUALIFICATIONS AND EXPERIENCE</t>
  </si>
  <si>
    <t>EXHIBIT 21 - RESPONDENT'S EXPERIENCE MANAGING AND OPERATING A VARIETY OF CONCEPTS</t>
  </si>
  <si>
    <t>EXHIBIT 22 - EXPERIENCE OF RESPONDENT AND RESPONDENT'S PARTNERS (IF ANY) WITH CONCEPTS (INCLUDING SUBTENANT AND JV PARTNERS)</t>
  </si>
  <si>
    <t>EXHIBIT 23 - PROJECTED TEN-YEAR GROSS SALES</t>
  </si>
  <si>
    <t>MAG</t>
  </si>
  <si>
    <t>2. List on Exhibit 26 the expenses comprising All Other Expenses.</t>
  </si>
  <si>
    <t>EXHIBIT 25 - Pro Forma Financial Projections and Cash Flow</t>
  </si>
  <si>
    <t>EXHIBIT 26 - Assumptions</t>
  </si>
  <si>
    <t>EXHIBIT 20.1 - CONTACT INFORMATION FOR LOCATIONS PROVIDED IN EXHIBIT 20</t>
  </si>
  <si>
    <t>EXHIBIT 24 - PROJECTED TEN-YEAR RENT 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</si>
</sst>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0.;###0."/>
    <numFmt numFmtId="168" formatCode="0.0%"/>
  </numFmts>
  <fonts count="31" x14ac:knownFonts="1">
    <font>
      <sz val="11"/>
      <color theme="1"/>
      <name val="Calibri"/>
      <family val="2"/>
      <scheme val="minor"/>
    </font>
    <font>
      <sz val="11"/>
      <color theme="1"/>
      <name val="Calibri"/>
      <family val="2"/>
      <scheme val="minor"/>
    </font>
    <font>
      <b/>
      <sz val="14"/>
      <color theme="1"/>
      <name val="Arial"/>
      <family val="2"/>
    </font>
    <font>
      <b/>
      <sz val="11"/>
      <name val="Arial"/>
      <family val="2"/>
    </font>
    <font>
      <b/>
      <sz val="13"/>
      <name val="Arial"/>
      <family val="2"/>
    </font>
    <font>
      <sz val="14"/>
      <color theme="1"/>
      <name val="Arial"/>
      <family val="2"/>
    </font>
    <font>
      <b/>
      <sz val="12"/>
      <color theme="1"/>
      <name val="Arial"/>
      <family val="2"/>
    </font>
    <font>
      <sz val="11"/>
      <color theme="1"/>
      <name val="Arial"/>
      <family val="2"/>
    </font>
    <font>
      <b/>
      <sz val="11"/>
      <color theme="1"/>
      <name val="Arial"/>
      <family val="2"/>
    </font>
    <font>
      <sz val="10"/>
      <color theme="1"/>
      <name val="Arial"/>
      <family val="2"/>
    </font>
    <font>
      <b/>
      <sz val="16"/>
      <color theme="1"/>
      <name val="Arial"/>
      <family val="2"/>
    </font>
    <font>
      <sz val="9"/>
      <color theme="1"/>
      <name val="Arial Narrow"/>
      <family val="2"/>
    </font>
    <font>
      <sz val="9"/>
      <color theme="1"/>
      <name val="Arial"/>
      <family val="2"/>
    </font>
    <font>
      <sz val="12"/>
      <color theme="1"/>
      <name val="Arial"/>
      <family val="2"/>
    </font>
    <font>
      <sz val="12"/>
      <color theme="1"/>
      <name val="Arial Narrow"/>
      <family val="2"/>
    </font>
    <font>
      <b/>
      <sz val="10"/>
      <color theme="1"/>
      <name val="Arial"/>
      <family val="2"/>
    </font>
    <font>
      <b/>
      <sz val="9"/>
      <color theme="1"/>
      <name val="Arial Narrow"/>
      <family val="2"/>
    </font>
    <font>
      <b/>
      <sz val="9"/>
      <color theme="1"/>
      <name val="Arial"/>
      <family val="2"/>
    </font>
    <font>
      <sz val="11"/>
      <name val="Arial"/>
      <family val="2"/>
    </font>
    <font>
      <sz val="9"/>
      <name val="Arial"/>
      <family val="2"/>
    </font>
    <font>
      <sz val="10"/>
      <name val="Arial"/>
      <family val="2"/>
    </font>
    <font>
      <b/>
      <sz val="12"/>
      <name val="Arial"/>
      <family val="2"/>
    </font>
    <font>
      <sz val="11"/>
      <color rgb="FF000000"/>
      <name val="Arial"/>
      <family val="2"/>
    </font>
    <font>
      <b/>
      <u/>
      <sz val="10"/>
      <color theme="1"/>
      <name val="Arial"/>
      <family val="2"/>
    </font>
    <font>
      <u val="singleAccounting"/>
      <sz val="10"/>
      <color theme="1"/>
      <name val="Arial"/>
      <family val="2"/>
    </font>
    <font>
      <u/>
      <sz val="10"/>
      <color theme="1"/>
      <name val="Arial"/>
      <family val="2"/>
    </font>
    <font>
      <sz val="14"/>
      <color rgb="FFFF0000"/>
      <name val="Arial"/>
      <family val="2"/>
    </font>
    <font>
      <sz val="8"/>
      <name val="Calibri"/>
      <family val="2"/>
      <scheme val="minor"/>
    </font>
    <font>
      <sz val="7.5"/>
      <color theme="1"/>
      <name val="Arial"/>
      <family val="2"/>
    </font>
    <font>
      <sz val="8"/>
      <color theme="1"/>
      <name val="Arial"/>
      <family val="2"/>
    </font>
    <font>
      <sz val="8"/>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5" tint="0.79998168889431442"/>
        <bgColor indexed="64"/>
      </patternFill>
    </fill>
    <fill>
      <patternFill patternType="solid">
        <fgColor theme="3" tint="0.59999389629810485"/>
        <bgColor indexed="64"/>
      </patternFill>
    </fill>
  </fills>
  <borders count="9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rgb="FF000000"/>
      </left>
      <right/>
      <top style="medium">
        <color rgb="FF000000"/>
      </top>
      <bottom style="thick">
        <color rgb="FF000000"/>
      </bottom>
      <diagonal/>
    </border>
    <border>
      <left style="thin">
        <color indexed="64"/>
      </left>
      <right/>
      <top style="medium">
        <color rgb="FF000000"/>
      </top>
      <bottom style="thick">
        <color rgb="FF000000"/>
      </bottom>
      <diagonal/>
    </border>
    <border>
      <left/>
      <right style="thin">
        <color indexed="64"/>
      </right>
      <top style="medium">
        <color rgb="FF000000"/>
      </top>
      <bottom style="thick">
        <color rgb="FF000000"/>
      </bottom>
      <diagonal/>
    </border>
    <border>
      <left style="thin">
        <color rgb="FF000000"/>
      </left>
      <right style="thin">
        <color rgb="FF000000"/>
      </right>
      <top style="medium">
        <color rgb="FF000000"/>
      </top>
      <bottom style="thick">
        <color rgb="FF000000"/>
      </bottom>
      <diagonal/>
    </border>
    <border>
      <left style="thin">
        <color rgb="FF000000"/>
      </left>
      <right/>
      <top style="medium">
        <color rgb="FF000000"/>
      </top>
      <bottom style="thick">
        <color rgb="FF000000"/>
      </bottom>
      <diagonal/>
    </border>
    <border>
      <left style="thin">
        <color rgb="FF000000"/>
      </left>
      <right style="medium">
        <color rgb="FF000000"/>
      </right>
      <top style="medium">
        <color rgb="FF000000"/>
      </top>
      <bottom style="thick">
        <color rgb="FF000000"/>
      </bottom>
      <diagonal/>
    </border>
    <border>
      <left style="medium">
        <color rgb="FF000000"/>
      </left>
      <right style="thin">
        <color rgb="FF000000"/>
      </right>
      <top style="thick">
        <color rgb="FF000000"/>
      </top>
      <bottom/>
      <diagonal/>
    </border>
    <border>
      <left style="thin">
        <color rgb="FF000000"/>
      </left>
      <right style="medium">
        <color rgb="FF000000"/>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indexed="64"/>
      </right>
      <top style="thin">
        <color rgb="FF000000"/>
      </top>
      <bottom/>
      <diagonal/>
    </border>
    <border>
      <left/>
      <right style="medium">
        <color rgb="FF000000"/>
      </right>
      <top style="thin">
        <color indexed="64"/>
      </top>
      <bottom/>
      <diagonal/>
    </border>
    <border>
      <left style="medium">
        <color rgb="FF000000"/>
      </left>
      <right style="thin">
        <color indexed="64"/>
      </right>
      <top/>
      <bottom/>
      <diagonal/>
    </border>
    <border>
      <left/>
      <right style="medium">
        <color rgb="FF000000"/>
      </right>
      <top/>
      <bottom/>
      <diagonal/>
    </border>
    <border>
      <left style="medium">
        <color rgb="FF000000"/>
      </left>
      <right style="thin">
        <color indexed="64"/>
      </right>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47">
    <xf numFmtId="0" fontId="0" fillId="0" borderId="0" xfId="0"/>
    <xf numFmtId="0" fontId="7" fillId="0" borderId="0" xfId="0" applyFont="1" applyProtection="1">
      <protection locked="0"/>
    </xf>
    <xf numFmtId="0" fontId="12" fillId="0" borderId="0" xfId="0" applyFont="1" applyProtection="1">
      <protection locked="0"/>
    </xf>
    <xf numFmtId="0" fontId="16" fillId="0" borderId="0" xfId="0" applyFont="1" applyAlignment="1">
      <alignment horizontal="center"/>
    </xf>
    <xf numFmtId="0" fontId="11" fillId="0" borderId="0" xfId="0" applyFont="1"/>
    <xf numFmtId="0" fontId="17" fillId="0" borderId="0" xfId="0" applyFont="1" applyAlignment="1">
      <alignment horizontal="center"/>
    </xf>
    <xf numFmtId="0" fontId="12" fillId="0" borderId="0" xfId="0" applyFont="1"/>
    <xf numFmtId="0" fontId="7" fillId="0" borderId="0" xfId="0" applyFont="1"/>
    <xf numFmtId="0" fontId="2" fillId="0" borderId="0" xfId="0" applyFont="1" applyAlignment="1">
      <alignment horizontal="center"/>
    </xf>
    <xf numFmtId="0" fontId="9" fillId="0" borderId="0" xfId="0" applyFont="1" applyAlignment="1">
      <alignment horizontal="right"/>
    </xf>
    <xf numFmtId="0" fontId="15" fillId="0" borderId="0" xfId="0" applyFont="1"/>
    <xf numFmtId="0" fontId="12" fillId="0" borderId="49" xfId="0" applyFont="1" applyBorder="1" applyAlignment="1">
      <alignment horizontal="center"/>
    </xf>
    <xf numFmtId="0" fontId="12" fillId="0" borderId="51" xfId="0" applyFont="1" applyBorder="1" applyAlignment="1">
      <alignment horizontal="center"/>
    </xf>
    <xf numFmtId="0" fontId="12" fillId="0" borderId="18" xfId="0" applyFont="1" applyBorder="1" applyAlignment="1">
      <alignment horizontal="center"/>
    </xf>
    <xf numFmtId="0" fontId="6" fillId="0" borderId="0" xfId="0" applyFont="1" applyAlignment="1">
      <alignment horizontal="center" vertical="center" wrapText="1"/>
    </xf>
    <xf numFmtId="0" fontId="9" fillId="0" borderId="0" xfId="0" applyFont="1"/>
    <xf numFmtId="0" fontId="17" fillId="0" borderId="0" xfId="0" applyFont="1" applyAlignment="1">
      <alignment horizontal="center" wrapText="1"/>
    </xf>
    <xf numFmtId="0" fontId="17" fillId="5" borderId="19" xfId="0" applyFont="1" applyFill="1" applyBorder="1" applyAlignment="1">
      <alignment horizontal="center" wrapText="1"/>
    </xf>
    <xf numFmtId="0" fontId="12" fillId="5" borderId="27" xfId="0" applyFont="1" applyFill="1" applyBorder="1" applyAlignment="1">
      <alignment horizontal="center" wrapText="1"/>
    </xf>
    <xf numFmtId="0" fontId="12" fillId="0" borderId="27" xfId="0" applyFont="1" applyBorder="1" applyAlignment="1">
      <alignment horizontal="center" wrapText="1"/>
    </xf>
    <xf numFmtId="0" fontId="12" fillId="4" borderId="38" xfId="0" applyFont="1" applyFill="1" applyBorder="1" applyAlignment="1">
      <alignment horizontal="center" wrapText="1"/>
    </xf>
    <xf numFmtId="0" fontId="12" fillId="4" borderId="18" xfId="0" applyFont="1" applyFill="1" applyBorder="1" applyAlignment="1">
      <alignment wrapText="1"/>
    </xf>
    <xf numFmtId="0" fontId="12" fillId="4" borderId="35" xfId="0" applyFont="1" applyFill="1" applyBorder="1" applyAlignment="1">
      <alignment horizontal="center" wrapText="1"/>
    </xf>
    <xf numFmtId="0" fontId="12" fillId="5" borderId="19" xfId="0" applyFont="1" applyFill="1" applyBorder="1" applyAlignment="1">
      <alignment horizontal="center" wrapText="1"/>
    </xf>
    <xf numFmtId="0" fontId="12" fillId="0" borderId="19" xfId="0" applyFont="1" applyBorder="1" applyAlignment="1">
      <alignment horizontal="center" wrapText="1"/>
    </xf>
    <xf numFmtId="0" fontId="7" fillId="0" borderId="0" xfId="0" applyFont="1" applyAlignment="1">
      <alignment wrapText="1"/>
    </xf>
    <xf numFmtId="0" fontId="7" fillId="0" borderId="0" xfId="0" applyFont="1" applyAlignment="1">
      <alignment horizontal="center" wrapText="1"/>
    </xf>
    <xf numFmtId="0" fontId="7" fillId="0" borderId="0" xfId="0" applyFont="1" applyAlignment="1">
      <alignment horizontal="left"/>
    </xf>
    <xf numFmtId="0" fontId="12" fillId="0" borderId="0" xfId="0" applyFont="1" applyAlignment="1">
      <alignment horizontal="center"/>
    </xf>
    <xf numFmtId="0" fontId="17" fillId="0" borderId="0" xfId="0" applyFont="1" applyAlignment="1">
      <alignment horizontal="left"/>
    </xf>
    <xf numFmtId="0" fontId="17" fillId="0" borderId="0" xfId="0" applyFont="1"/>
    <xf numFmtId="165" fontId="12" fillId="0" borderId="0" xfId="2" applyNumberFormat="1" applyFont="1" applyFill="1" applyBorder="1"/>
    <xf numFmtId="168" fontId="12" fillId="0" borderId="0" xfId="3" applyNumberFormat="1" applyFont="1" applyFill="1" applyBorder="1"/>
    <xf numFmtId="0" fontId="9" fillId="0" borderId="0" xfId="0" applyFont="1" applyAlignment="1">
      <alignment horizontal="left"/>
    </xf>
    <xf numFmtId="0" fontId="7" fillId="0" borderId="24" xfId="0" applyFont="1" applyBorder="1" applyAlignment="1">
      <alignment horizontal="left" wrapText="1"/>
    </xf>
    <xf numFmtId="0" fontId="12" fillId="0" borderId="0" xfId="0" applyFont="1" applyAlignment="1">
      <alignment horizontal="left"/>
    </xf>
    <xf numFmtId="0" fontId="0" fillId="0" borderId="0" xfId="0"/>
    <xf numFmtId="0" fontId="0" fillId="0" borderId="0" xfId="0"/>
    <xf numFmtId="0" fontId="14" fillId="0" borderId="0" xfId="0" applyFont="1" applyAlignment="1">
      <alignment horizontal="center" wrapText="1"/>
    </xf>
    <xf numFmtId="3" fontId="6" fillId="0" borderId="0" xfId="1" applyNumberFormat="1" applyFont="1" applyBorder="1" applyAlignment="1">
      <alignment horizontal="center" vertical="center"/>
    </xf>
    <xf numFmtId="0" fontId="13" fillId="0" borderId="0" xfId="0" applyFont="1" applyAlignment="1">
      <alignment horizontal="center"/>
    </xf>
    <xf numFmtId="0" fontId="10" fillId="0" borderId="0" xfId="0" applyFont="1" applyAlignment="1">
      <alignment horizontal="center" vertical="center"/>
    </xf>
    <xf numFmtId="164" fontId="8" fillId="0" borderId="41" xfId="1" applyNumberFormat="1" applyFont="1" applyFill="1" applyBorder="1" applyAlignment="1" applyProtection="1">
      <alignment horizontal="left" vertical="center"/>
    </xf>
    <xf numFmtId="0" fontId="9" fillId="0" borderId="0" xfId="0" applyFont="1" applyBorder="1" applyAlignment="1">
      <alignment horizontal="center"/>
    </xf>
    <xf numFmtId="0" fontId="7" fillId="0" borderId="39" xfId="0" applyFont="1" applyBorder="1" applyAlignment="1">
      <alignment horizontal="left"/>
    </xf>
    <xf numFmtId="0" fontId="7" fillId="0" borderId="7" xfId="0" applyFont="1" applyBorder="1" applyAlignment="1">
      <alignment horizontal="left" wrapText="1"/>
    </xf>
    <xf numFmtId="0" fontId="7" fillId="0" borderId="18" xfId="0" applyFont="1" applyBorder="1" applyAlignment="1">
      <alignment horizontal="left"/>
    </xf>
    <xf numFmtId="0" fontId="12" fillId="0" borderId="0" xfId="0" applyFont="1" applyBorder="1" applyAlignment="1">
      <alignment horizontal="center"/>
    </xf>
    <xf numFmtId="0" fontId="17" fillId="0" borderId="0" xfId="0" applyFont="1" applyBorder="1" applyAlignment="1">
      <alignment horizontal="center" wrapText="1"/>
    </xf>
    <xf numFmtId="0" fontId="17" fillId="5" borderId="27" xfId="0" applyFont="1" applyFill="1" applyBorder="1" applyAlignment="1">
      <alignment horizontal="center" wrapText="1"/>
    </xf>
    <xf numFmtId="0" fontId="17" fillId="5" borderId="0" xfId="0" applyFont="1" applyFill="1" applyBorder="1" applyAlignment="1">
      <alignment horizontal="center" wrapText="1"/>
    </xf>
    <xf numFmtId="0" fontId="12" fillId="5" borderId="0" xfId="0" applyFont="1" applyFill="1" applyBorder="1" applyAlignment="1">
      <alignment horizontal="center" wrapText="1"/>
    </xf>
    <xf numFmtId="0" fontId="12" fillId="0" borderId="0" xfId="0" applyFont="1" applyBorder="1" applyAlignment="1">
      <alignment horizontal="center" wrapText="1"/>
    </xf>
    <xf numFmtId="0" fontId="16" fillId="0" borderId="0" xfId="0" applyFont="1" applyBorder="1" applyAlignment="1">
      <alignment horizontal="center"/>
    </xf>
    <xf numFmtId="0" fontId="12" fillId="0" borderId="0" xfId="0" applyFont="1" applyBorder="1"/>
    <xf numFmtId="0" fontId="17" fillId="0" borderId="19" xfId="0" applyFont="1" applyBorder="1" applyAlignment="1">
      <alignment horizontal="center" wrapText="1"/>
    </xf>
    <xf numFmtId="0" fontId="6" fillId="0" borderId="0" xfId="0" applyFont="1" applyBorder="1" applyAlignment="1">
      <alignment horizontal="center" vertical="center" wrapText="1"/>
    </xf>
    <xf numFmtId="0" fontId="8" fillId="2" borderId="92" xfId="0" applyFont="1" applyFill="1" applyBorder="1" applyAlignment="1">
      <alignment horizontal="center" vertical="center"/>
    </xf>
    <xf numFmtId="0" fontId="8" fillId="2" borderId="93" xfId="0" applyFont="1" applyFill="1" applyBorder="1" applyAlignment="1">
      <alignment horizontal="center" vertical="center"/>
    </xf>
    <xf numFmtId="0" fontId="8" fillId="2" borderId="94" xfId="0" applyFont="1" applyFill="1" applyBorder="1" applyAlignment="1">
      <alignment horizontal="center" vertical="center"/>
    </xf>
    <xf numFmtId="0" fontId="15" fillId="0" borderId="41" xfId="0" applyFont="1" applyBorder="1" applyAlignment="1">
      <alignment horizontal="center" vertical="center"/>
    </xf>
    <xf numFmtId="0" fontId="15" fillId="0" borderId="0" xfId="0" applyFont="1" applyBorder="1" applyAlignment="1">
      <alignment horizontal="center" vertical="center"/>
    </xf>
    <xf numFmtId="0" fontId="15" fillId="0" borderId="54"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23" fillId="0" borderId="26" xfId="0" applyFont="1" applyBorder="1" applyAlignment="1">
      <alignment horizontal="left" vertical="center"/>
    </xf>
    <xf numFmtId="0" fontId="9" fillId="0" borderId="48" xfId="0" applyFont="1" applyBorder="1" applyAlignment="1">
      <alignment vertical="center"/>
    </xf>
    <xf numFmtId="0" fontId="15" fillId="0" borderId="39" xfId="0" applyFont="1" applyBorder="1" applyAlignment="1">
      <alignment horizontal="left" vertical="center"/>
    </xf>
    <xf numFmtId="0" fontId="9" fillId="0" borderId="24" xfId="0" applyFont="1" applyBorder="1" applyAlignment="1">
      <alignment vertical="center"/>
    </xf>
    <xf numFmtId="0" fontId="23" fillId="0" borderId="39" xfId="0" applyFont="1" applyBorder="1" applyAlignment="1">
      <alignment horizontal="left" vertical="center"/>
    </xf>
    <xf numFmtId="0" fontId="9" fillId="0" borderId="39" xfId="0" applyFont="1" applyBorder="1" applyAlignment="1">
      <alignment horizontal="left" vertical="center"/>
    </xf>
    <xf numFmtId="0" fontId="15" fillId="0" borderId="66" xfId="0" applyFont="1" applyBorder="1" applyAlignment="1">
      <alignment horizontal="left" vertical="center"/>
    </xf>
    <xf numFmtId="0" fontId="15" fillId="0" borderId="64" xfId="0" applyFont="1" applyBorder="1" applyAlignment="1">
      <alignment vertical="center"/>
    </xf>
    <xf numFmtId="0" fontId="20" fillId="0" borderId="0" xfId="0" applyFont="1" applyAlignment="1">
      <alignment horizontal="right"/>
    </xf>
    <xf numFmtId="0" fontId="2" fillId="0" borderId="0" xfId="0" applyFont="1" applyAlignment="1">
      <alignment horizontal="center" vertical="center"/>
    </xf>
    <xf numFmtId="0" fontId="16" fillId="0" borderId="0" xfId="0" applyFont="1" applyAlignment="1">
      <alignment horizontal="left"/>
    </xf>
    <xf numFmtId="0" fontId="7" fillId="0" borderId="0" xfId="0" applyFont="1"/>
    <xf numFmtId="0" fontId="7" fillId="0" borderId="0" xfId="0" applyFont="1" applyProtection="1"/>
    <xf numFmtId="0" fontId="7" fillId="0" borderId="0" xfId="0" applyFont="1" applyAlignment="1" applyProtection="1">
      <alignment horizontal="left"/>
    </xf>
    <xf numFmtId="0" fontId="3" fillId="0" borderId="0" xfId="0" applyFont="1" applyAlignment="1" applyProtection="1">
      <alignment horizontal="center" wrapText="1"/>
    </xf>
    <xf numFmtId="0" fontId="7" fillId="0" borderId="0" xfId="0" applyFont="1" applyAlignment="1" applyProtection="1">
      <alignment horizontal="left" wrapText="1"/>
    </xf>
    <xf numFmtId="0" fontId="21" fillId="0" borderId="71" xfId="0" applyFont="1" applyBorder="1" applyAlignment="1" applyProtection="1">
      <alignment horizontal="center" vertical="center" wrapText="1"/>
    </xf>
    <xf numFmtId="0" fontId="21" fillId="0" borderId="74" xfId="0" applyFont="1" applyBorder="1" applyAlignment="1" applyProtection="1">
      <alignment horizontal="center" vertical="center" wrapText="1"/>
    </xf>
    <xf numFmtId="0" fontId="21" fillId="0" borderId="75" xfId="0" applyFont="1" applyBorder="1" applyAlignment="1" applyProtection="1">
      <alignment horizontal="center" vertical="center" wrapText="1"/>
    </xf>
    <xf numFmtId="0" fontId="21" fillId="0" borderId="76" xfId="0" applyFont="1" applyBorder="1" applyAlignment="1" applyProtection="1">
      <alignment horizontal="center" vertical="center" wrapText="1"/>
    </xf>
    <xf numFmtId="167" fontId="22" fillId="0" borderId="55" xfId="0" applyNumberFormat="1" applyFont="1" applyBorder="1" applyAlignment="1" applyProtection="1">
      <alignment horizontal="center" wrapText="1"/>
    </xf>
    <xf numFmtId="167" fontId="22" fillId="0" borderId="59" xfId="0" applyNumberFormat="1" applyFont="1" applyBorder="1" applyAlignment="1" applyProtection="1">
      <alignment horizontal="center" wrapText="1"/>
    </xf>
    <xf numFmtId="167" fontId="22" fillId="0" borderId="62" xfId="0" applyNumberFormat="1" applyFont="1" applyBorder="1" applyAlignment="1" applyProtection="1">
      <alignment horizontal="center" wrapText="1"/>
    </xf>
    <xf numFmtId="0" fontId="7" fillId="0" borderId="0" xfId="0" applyFont="1" applyAlignment="1" applyProtection="1">
      <alignment wrapText="1"/>
    </xf>
    <xf numFmtId="167" fontId="22" fillId="0" borderId="56" xfId="0" applyNumberFormat="1" applyFont="1" applyBorder="1" applyAlignment="1" applyProtection="1">
      <alignment horizontal="left" wrapText="1"/>
      <protection locked="0"/>
    </xf>
    <xf numFmtId="0" fontId="7" fillId="0" borderId="57" xfId="0" applyFont="1" applyBorder="1" applyAlignment="1" applyProtection="1">
      <alignment horizontal="left" wrapText="1"/>
      <protection locked="0"/>
    </xf>
    <xf numFmtId="0" fontId="7" fillId="0" borderId="78" xfId="0" applyFont="1" applyBorder="1" applyAlignment="1" applyProtection="1">
      <alignment horizontal="left" wrapText="1"/>
      <protection locked="0"/>
    </xf>
    <xf numFmtId="0" fontId="7" fillId="0" borderId="56" xfId="0" applyFont="1" applyBorder="1" applyAlignment="1" applyProtection="1">
      <alignment horizontal="left" wrapText="1"/>
      <protection locked="0"/>
    </xf>
    <xf numFmtId="0" fontId="7" fillId="0" borderId="55" xfId="0" applyFont="1" applyBorder="1" applyAlignment="1" applyProtection="1">
      <alignment horizontal="left" wrapText="1"/>
      <protection locked="0"/>
    </xf>
    <xf numFmtId="167" fontId="22" fillId="0" borderId="60" xfId="0" applyNumberFormat="1" applyFont="1" applyBorder="1" applyAlignment="1" applyProtection="1">
      <alignment horizontal="left" wrapText="1"/>
      <protection locked="0"/>
    </xf>
    <xf numFmtId="0" fontId="7" fillId="0" borderId="60" xfId="0" applyFont="1" applyBorder="1" applyAlignment="1" applyProtection="1">
      <alignment horizontal="left" wrapText="1"/>
      <protection locked="0"/>
    </xf>
    <xf numFmtId="0" fontId="7" fillId="0" borderId="58" xfId="0" applyFont="1" applyBorder="1" applyAlignment="1" applyProtection="1">
      <alignment horizontal="left" wrapText="1"/>
      <protection locked="0"/>
    </xf>
    <xf numFmtId="0" fontId="7" fillId="0" borderId="59" xfId="0" applyFont="1" applyBorder="1" applyAlignment="1" applyProtection="1">
      <alignment horizontal="left" wrapText="1"/>
      <protection locked="0"/>
    </xf>
    <xf numFmtId="0" fontId="7" fillId="0" borderId="81" xfId="0" applyFont="1" applyBorder="1" applyAlignment="1" applyProtection="1">
      <alignment horizontal="left" wrapText="1"/>
      <protection locked="0"/>
    </xf>
    <xf numFmtId="167" fontId="22" fillId="0" borderId="63" xfId="0" applyNumberFormat="1" applyFont="1" applyBorder="1" applyAlignment="1" applyProtection="1">
      <alignment horizontal="left" wrapText="1"/>
      <protection locked="0"/>
    </xf>
    <xf numFmtId="0" fontId="7" fillId="0" borderId="61" xfId="0" applyFont="1" applyBorder="1" applyAlignment="1" applyProtection="1">
      <alignment horizontal="left" wrapText="1"/>
      <protection locked="0"/>
    </xf>
    <xf numFmtId="0" fontId="7" fillId="0" borderId="83" xfId="0" applyFont="1" applyBorder="1" applyAlignment="1" applyProtection="1">
      <alignment horizontal="left" wrapText="1"/>
      <protection locked="0"/>
    </xf>
    <xf numFmtId="0" fontId="7" fillId="0" borderId="8" xfId="0" applyFont="1" applyBorder="1" applyAlignment="1" applyProtection="1">
      <alignment wrapText="1"/>
      <protection locked="0"/>
    </xf>
    <xf numFmtId="0" fontId="7" fillId="0" borderId="9" xfId="0" applyFont="1" applyBorder="1" applyAlignment="1" applyProtection="1">
      <alignment wrapText="1"/>
      <protection locked="0"/>
    </xf>
    <xf numFmtId="0" fontId="7" fillId="0" borderId="40" xfId="0" applyFont="1" applyBorder="1" applyAlignment="1" applyProtection="1">
      <alignment wrapText="1"/>
      <protection locked="0"/>
    </xf>
    <xf numFmtId="0" fontId="7" fillId="0" borderId="14" xfId="0" applyFont="1" applyBorder="1" applyAlignment="1" applyProtection="1">
      <alignment wrapText="1"/>
      <protection locked="0"/>
    </xf>
    <xf numFmtId="0" fontId="7" fillId="0" borderId="10" xfId="0" applyFont="1" applyBorder="1" applyAlignment="1" applyProtection="1">
      <alignment wrapText="1"/>
      <protection locked="0"/>
    </xf>
    <xf numFmtId="0" fontId="7" fillId="0" borderId="11" xfId="0" applyFont="1" applyBorder="1" applyAlignment="1" applyProtection="1">
      <alignment wrapText="1"/>
      <protection locked="0"/>
    </xf>
    <xf numFmtId="0" fontId="7" fillId="0" borderId="69" xfId="0" applyFont="1" applyBorder="1" applyAlignment="1" applyProtection="1">
      <alignment wrapText="1"/>
      <protection locked="0"/>
    </xf>
    <xf numFmtId="0" fontId="7" fillId="0" borderId="20" xfId="0" applyFont="1" applyBorder="1" applyAlignment="1" applyProtection="1">
      <alignment wrapText="1"/>
      <protection locked="0"/>
    </xf>
    <xf numFmtId="0" fontId="7" fillId="0" borderId="21" xfId="0" applyFont="1" applyBorder="1" applyAlignment="1" applyProtection="1">
      <alignment wrapText="1"/>
      <protection locked="0"/>
    </xf>
    <xf numFmtId="0" fontId="12" fillId="0" borderId="47" xfId="0" applyFont="1" applyBorder="1" applyAlignment="1" applyProtection="1">
      <alignment horizontal="left" wrapText="1"/>
      <protection locked="0"/>
    </xf>
    <xf numFmtId="0" fontId="12" fillId="0" borderId="47" xfId="0" applyFont="1" applyBorder="1" applyAlignment="1" applyProtection="1">
      <alignment horizontal="center" wrapText="1"/>
      <protection locked="0"/>
    </xf>
    <xf numFmtId="164" fontId="12" fillId="0" borderId="46" xfId="1" applyNumberFormat="1" applyFont="1" applyBorder="1" applyAlignment="1" applyProtection="1">
      <alignment horizontal="left" wrapText="1"/>
      <protection locked="0"/>
    </xf>
    <xf numFmtId="0" fontId="12" fillId="0" borderId="46" xfId="2" applyNumberFormat="1" applyFont="1" applyBorder="1" applyAlignment="1" applyProtection="1">
      <alignment horizontal="left" wrapText="1"/>
      <protection locked="0"/>
    </xf>
    <xf numFmtId="165" fontId="12" fillId="0" borderId="50" xfId="2" applyNumberFormat="1" applyFont="1" applyBorder="1" applyAlignment="1" applyProtection="1">
      <alignment horizontal="left" wrapText="1"/>
      <protection locked="0"/>
    </xf>
    <xf numFmtId="0" fontId="12" fillId="0" borderId="15" xfId="0" applyFont="1" applyBorder="1" applyAlignment="1" applyProtection="1">
      <alignment horizontal="left" wrapText="1"/>
      <protection locked="0"/>
    </xf>
    <xf numFmtId="0" fontId="12" fillId="0" borderId="15" xfId="0" applyFont="1" applyBorder="1" applyAlignment="1" applyProtection="1">
      <alignment horizontal="center" wrapText="1"/>
      <protection locked="0"/>
    </xf>
    <xf numFmtId="164" fontId="12" fillId="0" borderId="10" xfId="1" applyNumberFormat="1" applyFont="1" applyBorder="1" applyAlignment="1" applyProtection="1">
      <alignment horizontal="left" wrapText="1"/>
      <protection locked="0"/>
    </xf>
    <xf numFmtId="0" fontId="12" fillId="0" borderId="10" xfId="0" applyFont="1" applyBorder="1" applyAlignment="1" applyProtection="1">
      <alignment horizontal="left" wrapText="1"/>
      <protection locked="0"/>
    </xf>
    <xf numFmtId="165" fontId="12" fillId="0" borderId="11" xfId="2" applyNumberFormat="1" applyFont="1" applyBorder="1" applyAlignment="1" applyProtection="1">
      <alignment horizontal="left" wrapText="1"/>
      <protection locked="0"/>
    </xf>
    <xf numFmtId="0" fontId="19" fillId="0" borderId="15" xfId="0" applyFont="1" applyBorder="1" applyAlignment="1" applyProtection="1">
      <alignment horizontal="left" wrapText="1"/>
      <protection locked="0"/>
    </xf>
    <xf numFmtId="0" fontId="12" fillId="0" borderId="36" xfId="0" applyFont="1" applyBorder="1" applyAlignment="1" applyProtection="1">
      <alignment horizontal="left" wrapText="1"/>
      <protection locked="0"/>
    </xf>
    <xf numFmtId="0" fontId="12" fillId="0" borderId="36" xfId="0" applyFont="1" applyBorder="1" applyAlignment="1" applyProtection="1">
      <alignment horizontal="center" wrapText="1"/>
      <protection locked="0"/>
    </xf>
    <xf numFmtId="164" fontId="12" fillId="0" borderId="34" xfId="1" applyNumberFormat="1" applyFont="1" applyBorder="1" applyAlignment="1" applyProtection="1">
      <alignment horizontal="left" wrapText="1"/>
      <protection locked="0"/>
    </xf>
    <xf numFmtId="0" fontId="12" fillId="0" borderId="34" xfId="0" applyFont="1" applyBorder="1" applyAlignment="1" applyProtection="1">
      <alignment horizontal="left" wrapText="1"/>
      <protection locked="0"/>
    </xf>
    <xf numFmtId="165" fontId="12" fillId="0" borderId="35" xfId="2" applyNumberFormat="1" applyFont="1" applyBorder="1" applyAlignment="1" applyProtection="1">
      <alignment horizontal="left" wrapText="1"/>
      <protection locked="0"/>
    </xf>
    <xf numFmtId="0" fontId="12" fillId="0" borderId="31" xfId="0" applyFont="1" applyBorder="1" applyAlignment="1" applyProtection="1">
      <alignment horizontal="center" wrapText="1"/>
      <protection locked="0"/>
    </xf>
    <xf numFmtId="0" fontId="12" fillId="0" borderId="48" xfId="0" applyFont="1" applyBorder="1" applyAlignment="1" applyProtection="1">
      <alignment horizontal="left" wrapText="1"/>
      <protection locked="0"/>
    </xf>
    <xf numFmtId="164" fontId="12" fillId="0" borderId="30" xfId="1" applyNumberFormat="1" applyFont="1" applyBorder="1" applyAlignment="1" applyProtection="1">
      <alignment horizontal="left" wrapText="1"/>
      <protection locked="0"/>
    </xf>
    <xf numFmtId="0" fontId="12" fillId="0" borderId="30" xfId="1" applyNumberFormat="1" applyFont="1" applyBorder="1" applyAlignment="1" applyProtection="1">
      <alignment horizontal="left" wrapText="1"/>
      <protection locked="0"/>
    </xf>
    <xf numFmtId="166" fontId="12" fillId="0" borderId="27" xfId="1" applyNumberFormat="1" applyFont="1" applyBorder="1" applyAlignment="1" applyProtection="1">
      <alignment horizontal="left" wrapText="1"/>
      <protection locked="0"/>
    </xf>
    <xf numFmtId="0" fontId="12" fillId="0" borderId="30" xfId="2" applyNumberFormat="1" applyFont="1" applyBorder="1" applyAlignment="1" applyProtection="1">
      <alignment horizontal="center" wrapText="1"/>
      <protection locked="0"/>
    </xf>
    <xf numFmtId="165" fontId="12" fillId="0" borderId="31" xfId="2" applyNumberFormat="1" applyFont="1" applyBorder="1" applyAlignment="1" applyProtection="1">
      <alignment wrapText="1"/>
      <protection locked="0"/>
    </xf>
    <xf numFmtId="0" fontId="12" fillId="0" borderId="24" xfId="0" applyFont="1" applyBorder="1" applyAlignment="1" applyProtection="1">
      <alignment horizontal="left" wrapText="1"/>
      <protection locked="0"/>
    </xf>
    <xf numFmtId="164" fontId="12" fillId="0" borderId="5" xfId="1" applyNumberFormat="1" applyFont="1" applyBorder="1" applyAlignment="1" applyProtection="1">
      <alignment horizontal="left" wrapText="1"/>
      <protection locked="0"/>
    </xf>
    <xf numFmtId="0" fontId="12" fillId="0" borderId="5" xfId="0" applyFont="1" applyBorder="1" applyAlignment="1" applyProtection="1">
      <alignment horizontal="left" wrapText="1"/>
      <protection locked="0"/>
    </xf>
    <xf numFmtId="166" fontId="12" fillId="0" borderId="0" xfId="1" applyNumberFormat="1" applyFont="1" applyBorder="1" applyAlignment="1" applyProtection="1">
      <alignment horizontal="left" wrapText="1"/>
      <protection locked="0"/>
    </xf>
    <xf numFmtId="0" fontId="12" fillId="0" borderId="5" xfId="0" applyFont="1" applyBorder="1" applyAlignment="1" applyProtection="1">
      <alignment horizontal="center" wrapText="1"/>
      <protection locked="0"/>
    </xf>
    <xf numFmtId="165" fontId="12" fillId="0" borderId="38" xfId="2" applyNumberFormat="1" applyFont="1" applyBorder="1" applyAlignment="1" applyProtection="1">
      <alignment wrapText="1"/>
      <protection locked="0"/>
    </xf>
    <xf numFmtId="166" fontId="12" fillId="0" borderId="19" xfId="1" applyNumberFormat="1" applyFont="1" applyBorder="1" applyAlignment="1" applyProtection="1">
      <alignment horizontal="left" wrapText="1"/>
      <protection locked="0"/>
    </xf>
    <xf numFmtId="0" fontId="12" fillId="0" borderId="34" xfId="0" applyFont="1" applyBorder="1" applyAlignment="1" applyProtection="1">
      <alignment horizontal="center" wrapText="1"/>
      <protection locked="0"/>
    </xf>
    <xf numFmtId="165" fontId="12" fillId="0" borderId="35" xfId="2" applyNumberFormat="1" applyFont="1" applyBorder="1" applyAlignment="1" applyProtection="1">
      <alignment wrapText="1"/>
      <protection locked="0"/>
    </xf>
    <xf numFmtId="0" fontId="0" fillId="0" borderId="0" xfId="0" applyProtection="1"/>
    <xf numFmtId="0" fontId="2" fillId="0" borderId="0" xfId="0" applyFont="1" applyAlignment="1" applyProtection="1">
      <alignment horizontal="center" vertical="center"/>
    </xf>
    <xf numFmtId="0" fontId="12" fillId="0" borderId="0" xfId="0" applyFont="1" applyAlignment="1" applyProtection="1">
      <alignment horizontal="center"/>
    </xf>
    <xf numFmtId="0" fontId="17" fillId="0" borderId="10"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41" xfId="0"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54" xfId="0" applyFont="1" applyBorder="1" applyAlignment="1" applyProtection="1">
      <alignment horizontal="center" vertical="center"/>
    </xf>
    <xf numFmtId="0" fontId="17" fillId="0" borderId="34" xfId="0" applyFont="1" applyBorder="1" applyAlignment="1" applyProtection="1">
      <alignment horizontal="center" vertical="center"/>
    </xf>
    <xf numFmtId="0" fontId="17" fillId="0" borderId="35" xfId="0" applyFont="1" applyBorder="1" applyAlignment="1" applyProtection="1">
      <alignment horizontal="center" vertical="center"/>
    </xf>
    <xf numFmtId="0" fontId="7" fillId="0" borderId="0" xfId="0" applyFont="1" applyAlignment="1" applyProtection="1">
      <alignment vertical="center"/>
      <protection locked="0"/>
    </xf>
    <xf numFmtId="165" fontId="9" fillId="0" borderId="30" xfId="2" applyNumberFormat="1" applyFont="1" applyFill="1" applyBorder="1" applyAlignment="1" applyProtection="1">
      <alignment vertical="center"/>
      <protection locked="0"/>
    </xf>
    <xf numFmtId="164" fontId="24" fillId="0" borderId="5" xfId="1" applyNumberFormat="1" applyFont="1" applyFill="1" applyBorder="1" applyAlignment="1" applyProtection="1">
      <alignment vertical="center"/>
      <protection locked="0"/>
    </xf>
    <xf numFmtId="165" fontId="9" fillId="0" borderId="5" xfId="2" applyNumberFormat="1" applyFont="1" applyFill="1" applyBorder="1" applyAlignment="1" applyProtection="1">
      <alignment vertical="center"/>
      <protection locked="0"/>
    </xf>
    <xf numFmtId="164" fontId="9" fillId="0" borderId="5" xfId="1" applyNumberFormat="1" applyFont="1" applyFill="1" applyBorder="1" applyAlignment="1" applyProtection="1">
      <alignment vertical="center"/>
      <protection locked="0"/>
    </xf>
    <xf numFmtId="165" fontId="9" fillId="0" borderId="64" xfId="2" applyNumberFormat="1" applyFont="1" applyFill="1" applyBorder="1" applyAlignment="1" applyProtection="1">
      <alignment vertical="center"/>
      <protection locked="0"/>
    </xf>
    <xf numFmtId="0" fontId="7" fillId="0" borderId="24" xfId="0" applyFont="1" applyBorder="1" applyAlignment="1" applyProtection="1">
      <alignment horizontal="left" wrapText="1"/>
      <protection locked="0"/>
    </xf>
    <xf numFmtId="0" fontId="7" fillId="0" borderId="7" xfId="0" applyFont="1" applyBorder="1" applyAlignment="1" applyProtection="1">
      <alignment horizontal="left" wrapText="1"/>
      <protection locked="0"/>
    </xf>
    <xf numFmtId="0" fontId="7" fillId="0" borderId="36" xfId="0" applyFont="1" applyBorder="1" applyAlignment="1" applyProtection="1">
      <alignment horizontal="left" wrapText="1"/>
      <protection locked="0"/>
    </xf>
    <xf numFmtId="0" fontId="7" fillId="0" borderId="35" xfId="0" applyFont="1" applyBorder="1" applyAlignment="1" applyProtection="1">
      <alignment horizontal="left" wrapText="1"/>
      <protection locked="0"/>
    </xf>
    <xf numFmtId="0" fontId="12" fillId="0" borderId="0" xfId="0" applyFont="1" applyAlignment="1">
      <alignment wrapText="1"/>
    </xf>
    <xf numFmtId="0" fontId="8" fillId="0" borderId="0" xfId="0" applyFont="1" applyAlignment="1">
      <alignment wrapText="1"/>
    </xf>
    <xf numFmtId="0" fontId="12" fillId="0" borderId="0" xfId="0" applyFont="1" applyAlignment="1">
      <alignment horizontal="center" wrapText="1"/>
    </xf>
    <xf numFmtId="0" fontId="9" fillId="0" borderId="1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9" xfId="0" applyFont="1" applyBorder="1" applyAlignment="1" applyProtection="1">
      <alignment horizontal="center" vertical="center" wrapText="1"/>
      <protection locked="0"/>
    </xf>
    <xf numFmtId="164" fontId="12" fillId="0" borderId="0" xfId="1" applyNumberFormat="1" applyFont="1" applyAlignment="1">
      <alignment wrapText="1"/>
    </xf>
    <xf numFmtId="0" fontId="12" fillId="0" borderId="0" xfId="0" applyFont="1" applyAlignment="1">
      <alignment horizontal="left" wrapText="1"/>
    </xf>
    <xf numFmtId="164" fontId="9" fillId="0" borderId="93" xfId="1" applyNumberFormat="1" applyFont="1" applyBorder="1" applyAlignment="1">
      <alignment horizontal="center" vertical="center" wrapText="1"/>
    </xf>
    <xf numFmtId="44" fontId="9" fillId="0" borderId="93" xfId="2" applyFont="1" applyBorder="1" applyAlignment="1" applyProtection="1">
      <alignment horizontal="center" vertical="center" wrapText="1"/>
      <protection locked="0"/>
    </xf>
    <xf numFmtId="165" fontId="9" fillId="0" borderId="94" xfId="2" applyNumberFormat="1" applyFont="1" applyFill="1" applyBorder="1" applyAlignment="1" applyProtection="1">
      <alignment horizontal="center" vertical="center" wrapText="1"/>
      <protection locked="0"/>
    </xf>
    <xf numFmtId="0" fontId="7" fillId="0" borderId="92" xfId="0" applyFont="1" applyBorder="1" applyAlignment="1">
      <alignment horizontal="center" vertical="center"/>
    </xf>
    <xf numFmtId="0" fontId="7" fillId="0" borderId="95" xfId="0" applyFont="1" applyBorder="1" applyAlignment="1">
      <alignment vertical="center" wrapText="1"/>
    </xf>
    <xf numFmtId="3" fontId="7" fillId="0" borderId="93" xfId="1" applyNumberFormat="1" applyFont="1" applyBorder="1" applyAlignment="1">
      <alignment horizontal="center" vertical="center"/>
    </xf>
    <xf numFmtId="0" fontId="7" fillId="0" borderId="96"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8" fillId="0" borderId="20"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21" xfId="0" applyFont="1" applyFill="1" applyBorder="1" applyAlignment="1">
      <alignment horizontal="center" vertical="center"/>
    </xf>
    <xf numFmtId="0" fontId="7" fillId="0" borderId="49" xfId="0" applyFont="1" applyBorder="1"/>
    <xf numFmtId="0" fontId="7" fillId="0" borderId="45" xfId="0" applyFont="1" applyBorder="1" applyAlignment="1" applyProtection="1">
      <alignment horizontal="left" wrapText="1"/>
      <protection locked="0"/>
    </xf>
    <xf numFmtId="0" fontId="7" fillId="0" borderId="46" xfId="0" applyFont="1" applyBorder="1" applyAlignment="1" applyProtection="1">
      <alignment horizontal="left" wrapText="1"/>
      <protection locked="0"/>
    </xf>
    <xf numFmtId="164" fontId="7" fillId="0" borderId="46" xfId="1" applyNumberFormat="1" applyFont="1" applyBorder="1" applyAlignment="1" applyProtection="1">
      <alignment horizontal="left"/>
      <protection locked="0"/>
    </xf>
    <xf numFmtId="164" fontId="7" fillId="0" borderId="47" xfId="1" applyNumberFormat="1" applyFont="1" applyBorder="1" applyAlignment="1" applyProtection="1">
      <alignment horizontal="left"/>
      <protection locked="0"/>
    </xf>
    <xf numFmtId="165" fontId="7" fillId="0" borderId="45" xfId="2" applyNumberFormat="1" applyFont="1" applyBorder="1" applyProtection="1">
      <protection locked="0"/>
    </xf>
    <xf numFmtId="165" fontId="7" fillId="0" borderId="46" xfId="2" applyNumberFormat="1" applyFont="1" applyBorder="1" applyProtection="1">
      <protection locked="0"/>
    </xf>
    <xf numFmtId="165" fontId="7" fillId="0" borderId="65" xfId="2" applyNumberFormat="1" applyFont="1" applyBorder="1" applyProtection="1">
      <protection locked="0"/>
    </xf>
    <xf numFmtId="0" fontId="7" fillId="0" borderId="51" xfId="0" applyFont="1" applyBorder="1"/>
    <xf numFmtId="0" fontId="7" fillId="0" borderId="25"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164" fontId="7" fillId="0" borderId="10" xfId="1" applyNumberFormat="1" applyFont="1" applyBorder="1" applyAlignment="1" applyProtection="1">
      <alignment horizontal="left"/>
      <protection locked="0"/>
    </xf>
    <xf numFmtId="164" fontId="7" fillId="0" borderId="15" xfId="1" applyNumberFormat="1" applyFont="1" applyBorder="1" applyAlignment="1" applyProtection="1">
      <alignment horizontal="left"/>
      <protection locked="0"/>
    </xf>
    <xf numFmtId="165" fontId="7" fillId="0" borderId="25" xfId="2" applyNumberFormat="1" applyFont="1" applyBorder="1" applyProtection="1">
      <protection locked="0"/>
    </xf>
    <xf numFmtId="165" fontId="7" fillId="0" borderId="10" xfId="2" applyNumberFormat="1" applyFont="1" applyBorder="1" applyProtection="1">
      <protection locked="0"/>
    </xf>
    <xf numFmtId="165" fontId="7" fillId="0" borderId="68" xfId="2" applyNumberFormat="1" applyFont="1" applyBorder="1" applyProtection="1">
      <protection locked="0"/>
    </xf>
    <xf numFmtId="0" fontId="7" fillId="0" borderId="18" xfId="0" applyFont="1" applyBorder="1"/>
    <xf numFmtId="0" fontId="7" fillId="0" borderId="19" xfId="0" applyFont="1" applyBorder="1" applyAlignment="1" applyProtection="1">
      <alignment horizontal="left" wrapText="1"/>
      <protection locked="0"/>
    </xf>
    <xf numFmtId="0" fontId="7" fillId="0" borderId="34" xfId="0" applyFont="1" applyBorder="1" applyAlignment="1" applyProtection="1">
      <alignment horizontal="left" wrapText="1"/>
      <protection locked="0"/>
    </xf>
    <xf numFmtId="164" fontId="7" fillId="0" borderId="34" xfId="1" applyNumberFormat="1" applyFont="1" applyBorder="1" applyAlignment="1" applyProtection="1">
      <alignment horizontal="left"/>
      <protection locked="0"/>
    </xf>
    <xf numFmtId="164" fontId="7" fillId="0" borderId="36" xfId="1" applyNumberFormat="1" applyFont="1" applyBorder="1" applyAlignment="1" applyProtection="1">
      <alignment horizontal="left"/>
      <protection locked="0"/>
    </xf>
    <xf numFmtId="165" fontId="7" fillId="0" borderId="19" xfId="2" applyNumberFormat="1" applyFont="1" applyBorder="1" applyProtection="1">
      <protection locked="0"/>
    </xf>
    <xf numFmtId="165" fontId="7" fillId="0" borderId="34" xfId="2" applyNumberFormat="1" applyFont="1" applyBorder="1" applyProtection="1">
      <protection locked="0"/>
    </xf>
    <xf numFmtId="165" fontId="7" fillId="0" borderId="32" xfId="2" applyNumberFormat="1" applyFont="1" applyBorder="1" applyProtection="1">
      <protection locked="0"/>
    </xf>
    <xf numFmtId="164" fontId="7" fillId="0" borderId="46" xfId="1" applyNumberFormat="1" applyFont="1" applyBorder="1" applyAlignment="1" applyProtection="1">
      <alignment horizontal="left" wrapText="1"/>
      <protection locked="0"/>
    </xf>
    <xf numFmtId="164" fontId="7" fillId="0" borderId="10" xfId="1" applyNumberFormat="1" applyFont="1" applyBorder="1" applyAlignment="1" applyProtection="1">
      <alignment horizontal="left" wrapText="1"/>
      <protection locked="0"/>
    </xf>
    <xf numFmtId="164" fontId="7" fillId="0" borderId="34" xfId="1" applyNumberFormat="1" applyFont="1" applyBorder="1" applyAlignment="1" applyProtection="1">
      <alignment horizontal="left" wrapText="1"/>
      <protection locked="0"/>
    </xf>
    <xf numFmtId="0" fontId="8" fillId="0" borderId="10" xfId="0" applyFont="1" applyBorder="1" applyAlignment="1" applyProtection="1">
      <alignment horizontal="center" vertical="center"/>
    </xf>
    <xf numFmtId="0" fontId="8" fillId="0" borderId="22" xfId="0" applyFont="1" applyBorder="1" applyAlignment="1" applyProtection="1">
      <alignment horizontal="center" vertical="center"/>
    </xf>
    <xf numFmtId="0" fontId="8" fillId="0" borderId="11" xfId="0" applyFont="1" applyFill="1" applyBorder="1" applyAlignment="1" applyProtection="1">
      <alignment horizontal="center" vertical="center"/>
    </xf>
    <xf numFmtId="0" fontId="9" fillId="0" borderId="14" xfId="0" applyFont="1" applyBorder="1" applyAlignment="1" applyProtection="1">
      <alignment horizontal="center" vertical="center"/>
    </xf>
    <xf numFmtId="0" fontId="9" fillId="0" borderId="10" xfId="0" applyFont="1" applyBorder="1" applyAlignment="1" applyProtection="1">
      <alignment horizontal="center" vertical="center" wrapText="1"/>
      <protection locked="0"/>
    </xf>
    <xf numFmtId="3" fontId="9" fillId="0" borderId="10" xfId="0" applyNumberFormat="1" applyFont="1" applyBorder="1" applyAlignment="1" applyProtection="1">
      <alignment horizontal="center" vertical="center"/>
    </xf>
    <xf numFmtId="165" fontId="9" fillId="0" borderId="41" xfId="2" applyNumberFormat="1" applyFont="1" applyBorder="1" applyAlignment="1" applyProtection="1">
      <alignment horizontal="center" vertical="center"/>
      <protection locked="0"/>
    </xf>
    <xf numFmtId="165" fontId="9" fillId="0" borderId="54" xfId="2" applyNumberFormat="1" applyFont="1" applyBorder="1" applyAlignment="1" applyProtection="1">
      <alignment horizontal="center" vertical="center"/>
      <protection locked="0"/>
    </xf>
    <xf numFmtId="165" fontId="15" fillId="0" borderId="10" xfId="2" applyNumberFormat="1" applyFont="1" applyFill="1" applyBorder="1" applyProtection="1">
      <protection locked="0"/>
    </xf>
    <xf numFmtId="165" fontId="15" fillId="0" borderId="11" xfId="2" applyNumberFormat="1" applyFont="1" applyFill="1" applyBorder="1" applyProtection="1">
      <protection locked="0"/>
    </xf>
    <xf numFmtId="165" fontId="9" fillId="0" borderId="10" xfId="2" applyNumberFormat="1" applyFont="1" applyBorder="1" applyAlignment="1" applyProtection="1">
      <alignment vertical="center"/>
      <protection locked="0"/>
    </xf>
    <xf numFmtId="165" fontId="9" fillId="0" borderId="11" xfId="2" applyNumberFormat="1" applyFont="1" applyBorder="1" applyAlignment="1" applyProtection="1">
      <alignment vertical="center"/>
      <protection locked="0"/>
    </xf>
    <xf numFmtId="44" fontId="9" fillId="0" borderId="20" xfId="2" applyFont="1" applyBorder="1" applyAlignment="1" applyProtection="1">
      <alignment vertical="center"/>
      <protection locked="0"/>
    </xf>
    <xf numFmtId="44" fontId="9" fillId="0" borderId="21" xfId="2" applyFont="1" applyBorder="1" applyAlignment="1" applyProtection="1">
      <alignment vertical="center"/>
      <protection locked="0"/>
    </xf>
    <xf numFmtId="0" fontId="12" fillId="0" borderId="92" xfId="0" applyFont="1" applyBorder="1" applyAlignment="1" applyProtection="1">
      <alignment horizontal="center" vertical="center" wrapText="1"/>
    </xf>
    <xf numFmtId="0" fontId="12" fillId="0" borderId="64" xfId="0" applyFont="1" applyBorder="1" applyAlignment="1" applyProtection="1">
      <alignment horizontal="center" vertical="center"/>
      <protection locked="0"/>
    </xf>
    <xf numFmtId="164" fontId="12" fillId="0" borderId="34" xfId="1" applyNumberFormat="1" applyFont="1" applyBorder="1" applyAlignment="1" applyProtection="1">
      <alignment horizontal="left" vertical="center"/>
    </xf>
    <xf numFmtId="165" fontId="12" fillId="0" borderId="34" xfId="2" applyNumberFormat="1" applyFont="1" applyBorder="1" applyAlignment="1" applyProtection="1">
      <alignment vertical="center"/>
      <protection locked="0"/>
    </xf>
    <xf numFmtId="164" fontId="9" fillId="0" borderId="10" xfId="1" applyNumberFormat="1" applyFont="1" applyFill="1" applyBorder="1" applyAlignment="1" applyProtection="1">
      <alignment horizontal="center" vertical="center"/>
    </xf>
    <xf numFmtId="164" fontId="9" fillId="0" borderId="11" xfId="1" applyNumberFormat="1" applyFont="1" applyFill="1" applyBorder="1" applyAlignment="1" applyProtection="1">
      <alignment horizontal="center" vertical="center"/>
    </xf>
    <xf numFmtId="0" fontId="8" fillId="0" borderId="34" xfId="0" applyFont="1" applyBorder="1" applyAlignment="1">
      <alignment horizontal="center" vertical="center" wrapText="1"/>
    </xf>
    <xf numFmtId="0" fontId="21" fillId="0" borderId="72" xfId="0" applyFont="1" applyBorder="1" applyAlignment="1" applyProtection="1">
      <alignment horizontal="center" vertical="center" wrapText="1"/>
    </xf>
    <xf numFmtId="0" fontId="8" fillId="0" borderId="35" xfId="0" applyFont="1" applyBorder="1" applyAlignment="1">
      <alignment horizontal="center" vertical="center" wrapText="1"/>
    </xf>
    <xf numFmtId="0" fontId="12" fillId="0" borderId="27" xfId="0" applyFont="1" applyBorder="1" applyAlignment="1" applyProtection="1">
      <alignment horizontal="center" vertical="center" wrapText="1"/>
    </xf>
    <xf numFmtId="0" fontId="12" fillId="0" borderId="27" xfId="0" applyFont="1" applyBorder="1" applyAlignment="1" applyProtection="1">
      <alignment horizontal="center" vertical="center"/>
      <protection locked="0"/>
    </xf>
    <xf numFmtId="164" fontId="12" fillId="0" borderId="27" xfId="1" applyNumberFormat="1" applyFont="1" applyBorder="1" applyAlignment="1" applyProtection="1">
      <alignment horizontal="left" vertical="center"/>
    </xf>
    <xf numFmtId="168" fontId="12" fillId="0" borderId="27" xfId="3" applyNumberFormat="1" applyFont="1" applyBorder="1" applyAlignment="1" applyProtection="1">
      <alignment horizontal="right" vertical="center"/>
      <protection locked="0"/>
    </xf>
    <xf numFmtId="165" fontId="12" fillId="0" borderId="27" xfId="2" applyNumberFormat="1" applyFont="1" applyBorder="1" applyAlignment="1" applyProtection="1">
      <alignment horizontal="left" vertical="center"/>
      <protection locked="0"/>
    </xf>
    <xf numFmtId="165" fontId="12" fillId="0" borderId="27" xfId="2" applyNumberFormat="1" applyFont="1" applyBorder="1" applyAlignment="1" applyProtection="1">
      <alignment vertical="center"/>
      <protection locked="0"/>
    </xf>
    <xf numFmtId="44" fontId="12" fillId="0" borderId="27" xfId="2" applyFont="1" applyBorder="1" applyAlignment="1" applyProtection="1">
      <alignment vertical="center"/>
      <protection locked="0"/>
    </xf>
    <xf numFmtId="0" fontId="17" fillId="0" borderId="46" xfId="0" applyFont="1" applyBorder="1" applyAlignment="1" applyProtection="1">
      <alignment horizontal="center" vertical="center"/>
    </xf>
    <xf numFmtId="0" fontId="29" fillId="0" borderId="0" xfId="0" applyFont="1"/>
    <xf numFmtId="164" fontId="29" fillId="0" borderId="0" xfId="1" applyNumberFormat="1" applyFont="1" applyProtection="1"/>
    <xf numFmtId="0" fontId="30" fillId="0" borderId="0" xfId="0" applyFont="1"/>
    <xf numFmtId="0" fontId="29" fillId="0" borderId="0" xfId="0" applyFont="1" applyProtection="1">
      <protection locked="0"/>
    </xf>
    <xf numFmtId="0" fontId="30" fillId="0" borderId="0" xfId="0" applyFont="1" applyAlignment="1"/>
    <xf numFmtId="0" fontId="18" fillId="0" borderId="0" xfId="0" applyFont="1" applyBorder="1" applyAlignment="1">
      <alignment wrapText="1"/>
    </xf>
    <xf numFmtId="0" fontId="3" fillId="0" borderId="0" xfId="0" applyFont="1" applyBorder="1" applyAlignment="1">
      <alignment horizontal="center" wrapText="1"/>
    </xf>
    <xf numFmtId="0" fontId="3" fillId="0" borderId="7" xfId="0" applyFont="1" applyBorder="1" applyAlignment="1">
      <alignment horizontal="center" wrapText="1"/>
    </xf>
    <xf numFmtId="0" fontId="18" fillId="0" borderId="0" xfId="0" applyFont="1" applyBorder="1" applyAlignment="1" applyProtection="1">
      <alignment wrapText="1"/>
      <protection locked="0"/>
    </xf>
    <xf numFmtId="44" fontId="18" fillId="0" borderId="17" xfId="2" applyFont="1" applyBorder="1" applyAlignment="1" applyProtection="1">
      <alignment wrapText="1"/>
      <protection locked="0"/>
    </xf>
    <xf numFmtId="0" fontId="18" fillId="0" borderId="53" xfId="0" applyFont="1" applyBorder="1" applyAlignment="1" applyProtection="1">
      <alignment wrapText="1"/>
      <protection locked="0"/>
    </xf>
    <xf numFmtId="44" fontId="18" fillId="0" borderId="0" xfId="2" applyFont="1" applyBorder="1" applyAlignment="1" applyProtection="1">
      <alignment wrapText="1"/>
      <protection locked="0"/>
    </xf>
    <xf numFmtId="0" fontId="18" fillId="0" borderId="7" xfId="0" applyFont="1" applyBorder="1" applyAlignment="1" applyProtection="1">
      <alignment wrapText="1"/>
      <protection locked="0"/>
    </xf>
    <xf numFmtId="0" fontId="18" fillId="0" borderId="17" xfId="0" applyFont="1" applyBorder="1" applyAlignment="1" applyProtection="1">
      <alignment wrapText="1"/>
      <protection locked="0"/>
    </xf>
    <xf numFmtId="0" fontId="18" fillId="0" borderId="19" xfId="0" applyFont="1" applyBorder="1" applyAlignment="1" applyProtection="1">
      <alignment wrapText="1"/>
      <protection locked="0"/>
    </xf>
    <xf numFmtId="44" fontId="18" fillId="0" borderId="19" xfId="2" applyFont="1" applyBorder="1" applyAlignment="1" applyProtection="1">
      <alignment wrapText="1"/>
      <protection locked="0"/>
    </xf>
    <xf numFmtId="0" fontId="18" fillId="0" borderId="32" xfId="0" applyFont="1" applyBorder="1" applyAlignment="1" applyProtection="1">
      <alignment wrapText="1"/>
      <protection locked="0"/>
    </xf>
    <xf numFmtId="0" fontId="18" fillId="0" borderId="39" xfId="0" applyFont="1" applyBorder="1" applyAlignment="1" applyProtection="1">
      <alignment wrapText="1"/>
    </xf>
    <xf numFmtId="0" fontId="3" fillId="0" borderId="39" xfId="0" applyFont="1" applyBorder="1" applyAlignment="1" applyProtection="1">
      <alignment wrapText="1"/>
    </xf>
    <xf numFmtId="0" fontId="3" fillId="0" borderId="18" xfId="0" applyFont="1" applyBorder="1" applyAlignment="1" applyProtection="1">
      <alignment wrapText="1"/>
    </xf>
    <xf numFmtId="168" fontId="12" fillId="0" borderId="34" xfId="3" applyNumberFormat="1" applyFont="1" applyBorder="1" applyAlignment="1" applyProtection="1">
      <alignment horizontal="right" vertical="center"/>
    </xf>
    <xf numFmtId="165" fontId="12" fillId="0" borderId="34" xfId="2" applyNumberFormat="1" applyFont="1" applyBorder="1" applyAlignment="1" applyProtection="1">
      <alignment horizontal="left" vertical="center"/>
    </xf>
    <xf numFmtId="44" fontId="12" fillId="0" borderId="34" xfId="2" applyFont="1" applyBorder="1" applyAlignment="1" applyProtection="1">
      <alignment vertical="center"/>
    </xf>
    <xf numFmtId="44" fontId="12" fillId="0" borderId="35" xfId="2" applyFont="1" applyBorder="1" applyAlignment="1" applyProtection="1">
      <alignment vertical="center"/>
    </xf>
    <xf numFmtId="0" fontId="29" fillId="0" borderId="0" xfId="0" applyFont="1" applyProtection="1"/>
    <xf numFmtId="0" fontId="29" fillId="0" borderId="0" xfId="0" applyFont="1" applyAlignment="1" applyProtection="1">
      <alignment horizontal="left"/>
    </xf>
    <xf numFmtId="168" fontId="9" fillId="0" borderId="30" xfId="3" applyNumberFormat="1" applyFont="1" applyFill="1" applyBorder="1" applyAlignment="1" applyProtection="1">
      <alignment vertical="center"/>
      <protection locked="0"/>
    </xf>
    <xf numFmtId="168" fontId="9" fillId="0" borderId="31" xfId="3" applyNumberFormat="1" applyFont="1" applyFill="1" applyBorder="1" applyAlignment="1" applyProtection="1">
      <alignment vertical="center"/>
      <protection locked="0"/>
    </xf>
    <xf numFmtId="168" fontId="25" fillId="0" borderId="5" xfId="3" applyNumberFormat="1" applyFont="1" applyFill="1" applyBorder="1" applyAlignment="1" applyProtection="1">
      <alignment vertical="center"/>
      <protection locked="0"/>
    </xf>
    <xf numFmtId="168" fontId="25" fillId="0" borderId="38" xfId="3" applyNumberFormat="1" applyFont="1" applyFill="1" applyBorder="1" applyAlignment="1" applyProtection="1">
      <alignment vertical="center"/>
      <protection locked="0"/>
    </xf>
    <xf numFmtId="168" fontId="9" fillId="0" borderId="5" xfId="3" applyNumberFormat="1" applyFont="1" applyFill="1" applyBorder="1" applyAlignment="1" applyProtection="1">
      <alignment vertical="center"/>
      <protection locked="0"/>
    </xf>
    <xf numFmtId="168" fontId="9" fillId="0" borderId="38" xfId="3" applyNumberFormat="1" applyFont="1" applyFill="1" applyBorder="1" applyAlignment="1" applyProtection="1">
      <alignment vertical="center"/>
      <protection locked="0"/>
    </xf>
    <xf numFmtId="164" fontId="9" fillId="0" borderId="38" xfId="1" applyNumberFormat="1" applyFont="1" applyFill="1" applyBorder="1" applyAlignment="1" applyProtection="1">
      <alignment vertical="center"/>
      <protection locked="0"/>
    </xf>
    <xf numFmtId="168" fontId="9" fillId="0" borderId="9" xfId="3" applyNumberFormat="1" applyFont="1" applyFill="1" applyBorder="1" applyAlignment="1" applyProtection="1">
      <alignment vertical="center"/>
      <protection locked="0"/>
    </xf>
    <xf numFmtId="168" fontId="9" fillId="0" borderId="40" xfId="3" applyNumberFormat="1" applyFont="1" applyFill="1" applyBorder="1" applyAlignment="1" applyProtection="1">
      <alignment vertical="center"/>
      <protection locked="0"/>
    </xf>
    <xf numFmtId="168" fontId="9" fillId="0" borderId="20" xfId="3" applyNumberFormat="1" applyFont="1" applyFill="1" applyBorder="1" applyAlignment="1" applyProtection="1">
      <alignment vertical="center"/>
      <protection locked="0"/>
    </xf>
    <xf numFmtId="168" fontId="9" fillId="0" borderId="21" xfId="3" applyNumberFormat="1" applyFont="1" applyFill="1" applyBorder="1" applyAlignment="1" applyProtection="1">
      <alignment vertical="center"/>
      <protection locked="0"/>
    </xf>
    <xf numFmtId="0" fontId="21" fillId="2" borderId="1" xfId="0" applyFont="1" applyFill="1" applyBorder="1" applyAlignment="1">
      <alignment horizontal="center" wrapText="1"/>
    </xf>
    <xf numFmtId="0" fontId="21" fillId="2" borderId="2" xfId="0" applyFont="1" applyFill="1" applyBorder="1" applyAlignment="1">
      <alignment horizontal="center" wrapText="1"/>
    </xf>
    <xf numFmtId="0" fontId="21" fillId="2" borderId="3" xfId="0" applyFont="1" applyFill="1" applyBorder="1" applyAlignment="1">
      <alignment horizontal="center" wrapText="1"/>
    </xf>
    <xf numFmtId="0" fontId="12" fillId="0" borderId="0" xfId="0" applyFont="1" applyFill="1" applyAlignment="1">
      <alignment horizontal="left" wrapText="1"/>
    </xf>
    <xf numFmtId="0" fontId="8" fillId="0" borderId="23" xfId="0" applyFont="1" applyBorder="1" applyAlignment="1">
      <alignment horizontal="center" wrapText="1"/>
    </xf>
    <xf numFmtId="0" fontId="8" fillId="0" borderId="53" xfId="0" applyFont="1" applyBorder="1" applyAlignment="1">
      <alignment horizontal="center" wrapText="1"/>
    </xf>
    <xf numFmtId="0" fontId="12" fillId="0" borderId="27" xfId="0" applyFont="1" applyBorder="1" applyAlignment="1">
      <alignment horizontal="left" wrapText="1"/>
    </xf>
    <xf numFmtId="0" fontId="2" fillId="0" borderId="0" xfId="0" applyFont="1" applyAlignment="1">
      <alignment horizontal="center" vertical="center" wrapText="1"/>
    </xf>
    <xf numFmtId="0" fontId="26" fillId="0" borderId="0" xfId="0" applyFont="1" applyAlignment="1">
      <alignment horizontal="center" wrapText="1"/>
    </xf>
    <xf numFmtId="0" fontId="6" fillId="0" borderId="0" xfId="0" applyFont="1" applyAlignment="1" applyProtection="1">
      <alignment horizontal="left" vertical="center" wrapText="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8" fillId="0" borderId="2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4" xfId="0" applyFont="1" applyBorder="1" applyAlignment="1">
      <alignment horizontal="center" wrapText="1"/>
    </xf>
    <xf numFmtId="0" fontId="8" fillId="0" borderId="65" xfId="0" applyFont="1" applyBorder="1" applyAlignment="1">
      <alignment horizontal="center" wrapText="1"/>
    </xf>
    <xf numFmtId="0" fontId="10" fillId="0" borderId="0" xfId="0" applyFont="1" applyAlignment="1">
      <alignment horizontal="center" vertical="center"/>
    </xf>
    <xf numFmtId="0" fontId="2" fillId="0" borderId="0" xfId="0" applyFont="1" applyBorder="1" applyAlignment="1" applyProtection="1">
      <alignment horizontal="left" vertical="center"/>
      <protection locked="0"/>
    </xf>
    <xf numFmtId="0" fontId="8" fillId="2" borderId="29"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2" fillId="0" borderId="0" xfId="0" applyFont="1" applyBorder="1" applyAlignment="1">
      <alignment horizontal="center"/>
    </xf>
    <xf numFmtId="0" fontId="21" fillId="0" borderId="72" xfId="0" applyFont="1" applyBorder="1" applyAlignment="1" applyProtection="1">
      <alignment horizontal="center" vertical="center" wrapText="1"/>
    </xf>
    <xf numFmtId="0" fontId="13" fillId="0" borderId="73" xfId="0" applyFont="1" applyBorder="1" applyAlignment="1" applyProtection="1">
      <alignment horizontal="center" vertical="center" wrapText="1"/>
    </xf>
    <xf numFmtId="0" fontId="2" fillId="0" borderId="0" xfId="0" applyFont="1" applyFill="1" applyAlignment="1" applyProtection="1">
      <alignment horizontal="center" vertical="center"/>
    </xf>
    <xf numFmtId="0" fontId="3" fillId="0" borderId="0" xfId="0" applyFont="1" applyAlignment="1" applyProtection="1">
      <alignment horizontal="center"/>
    </xf>
    <xf numFmtId="0" fontId="21"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3" fillId="0" borderId="77" xfId="0" applyFont="1" applyBorder="1" applyAlignment="1" applyProtection="1">
      <alignment horizontal="left" vertical="center" wrapText="1"/>
    </xf>
    <xf numFmtId="0" fontId="3" fillId="0" borderId="79" xfId="0" applyFont="1" applyBorder="1" applyAlignment="1" applyProtection="1">
      <alignment horizontal="left" vertical="center" wrapText="1"/>
    </xf>
    <xf numFmtId="0" fontId="3" fillId="0" borderId="80" xfId="0" applyFont="1" applyBorder="1" applyAlignment="1" applyProtection="1">
      <alignment horizontal="left" vertical="center" wrapText="1"/>
    </xf>
    <xf numFmtId="0" fontId="3" fillId="0" borderId="82" xfId="0" applyFont="1" applyBorder="1" applyAlignment="1" applyProtection="1">
      <alignment horizontal="left" vertical="center" wrapText="1"/>
    </xf>
    <xf numFmtId="0" fontId="3" fillId="0" borderId="84" xfId="0" applyFont="1" applyBorder="1" applyAlignment="1" applyProtection="1">
      <alignment horizontal="left" vertical="center" wrapText="1"/>
    </xf>
    <xf numFmtId="0" fontId="3" fillId="0" borderId="86" xfId="0" applyFont="1" applyBorder="1" applyAlignment="1" applyProtection="1">
      <alignment horizontal="left" vertical="center" wrapText="1"/>
    </xf>
    <xf numFmtId="0" fontId="3" fillId="0" borderId="88" xfId="0" applyFont="1" applyBorder="1" applyAlignment="1" applyProtection="1">
      <alignment horizontal="left" vertical="center" wrapText="1"/>
    </xf>
    <xf numFmtId="167" fontId="22" fillId="0" borderId="42" xfId="0" applyNumberFormat="1" applyFont="1" applyBorder="1" applyAlignment="1" applyProtection="1">
      <alignment horizontal="left" vertical="top" wrapText="1"/>
      <protection locked="0"/>
    </xf>
    <xf numFmtId="167" fontId="22" fillId="0" borderId="43" xfId="0" applyNumberFormat="1" applyFont="1" applyBorder="1" applyAlignment="1" applyProtection="1">
      <alignment horizontal="left" vertical="top" wrapText="1"/>
      <protection locked="0"/>
    </xf>
    <xf numFmtId="167" fontId="22" fillId="0" borderId="85" xfId="0" applyNumberFormat="1" applyFont="1" applyBorder="1" applyAlignment="1" applyProtection="1">
      <alignment horizontal="left" vertical="top" wrapText="1"/>
      <protection locked="0"/>
    </xf>
    <xf numFmtId="167" fontId="22" fillId="0" borderId="6" xfId="0" applyNumberFormat="1" applyFont="1" applyBorder="1" applyAlignment="1" applyProtection="1">
      <alignment horizontal="left" vertical="top" wrapText="1"/>
      <protection locked="0"/>
    </xf>
    <xf numFmtId="167" fontId="22" fillId="0" borderId="0" xfId="0" applyNumberFormat="1" applyFont="1" applyBorder="1" applyAlignment="1" applyProtection="1">
      <alignment horizontal="left" vertical="top" wrapText="1"/>
      <protection locked="0"/>
    </xf>
    <xf numFmtId="167" fontId="22" fillId="0" borderId="87" xfId="0" applyNumberFormat="1" applyFont="1" applyBorder="1" applyAlignment="1" applyProtection="1">
      <alignment horizontal="left" vertical="top" wrapText="1"/>
      <protection locked="0"/>
    </xf>
    <xf numFmtId="167" fontId="22" fillId="0" borderId="89" xfId="0" applyNumberFormat="1" applyFont="1" applyBorder="1" applyAlignment="1" applyProtection="1">
      <alignment horizontal="left" vertical="top" wrapText="1"/>
      <protection locked="0"/>
    </xf>
    <xf numFmtId="167" fontId="22" fillId="0" borderId="90" xfId="0" applyNumberFormat="1" applyFont="1" applyBorder="1" applyAlignment="1" applyProtection="1">
      <alignment horizontal="left" vertical="top" wrapText="1"/>
      <protection locked="0"/>
    </xf>
    <xf numFmtId="167" fontId="22" fillId="0" borderId="91" xfId="0" applyNumberFormat="1" applyFont="1" applyBorder="1" applyAlignment="1" applyProtection="1">
      <alignment horizontal="left" vertical="top" wrapText="1"/>
      <protection locked="0"/>
    </xf>
    <xf numFmtId="0" fontId="7" fillId="0" borderId="0" xfId="0" applyFont="1" applyAlignment="1" applyProtection="1">
      <alignment horizontal="right" wrapText="1"/>
    </xf>
    <xf numFmtId="0" fontId="2" fillId="0" borderId="0" xfId="0" applyFont="1" applyFill="1" applyAlignment="1">
      <alignment horizontal="center" vertical="center"/>
    </xf>
    <xf numFmtId="0" fontId="16" fillId="0" borderId="0" xfId="0" applyFont="1" applyAlignment="1">
      <alignment horizontal="left"/>
    </xf>
    <xf numFmtId="0" fontId="0" fillId="0" borderId="0" xfId="0"/>
    <xf numFmtId="0" fontId="6" fillId="0" borderId="0" xfId="0" applyFont="1" applyBorder="1" applyAlignment="1" applyProtection="1">
      <alignment horizontal="left" vertical="center"/>
      <protection locked="0"/>
    </xf>
    <xf numFmtId="0" fontId="6" fillId="2" borderId="49"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65" xfId="0" applyFont="1" applyFill="1" applyBorder="1" applyAlignment="1">
      <alignment horizontal="center" vertical="center"/>
    </xf>
    <xf numFmtId="0" fontId="8" fillId="0" borderId="7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53" xfId="0" applyFont="1" applyBorder="1" applyAlignment="1">
      <alignment horizontal="center" vertical="center" wrapText="1"/>
    </xf>
    <xf numFmtId="0" fontId="18" fillId="0" borderId="0" xfId="0" applyFont="1" applyBorder="1" applyAlignment="1">
      <alignment horizontal="left"/>
    </xf>
    <xf numFmtId="0" fontId="7" fillId="0" borderId="0" xfId="0" applyFont="1" applyBorder="1"/>
    <xf numFmtId="0" fontId="12" fillId="0" borderId="0" xfId="0" applyFont="1" applyBorder="1" applyAlignment="1">
      <alignment horizontal="right"/>
    </xf>
    <xf numFmtId="0" fontId="11" fillId="0" borderId="0" xfId="0" applyFont="1" applyBorder="1" applyAlignment="1">
      <alignment horizontal="center"/>
    </xf>
    <xf numFmtId="0" fontId="6" fillId="6" borderId="49" xfId="0" applyFont="1" applyFill="1" applyBorder="1" applyAlignment="1">
      <alignment horizontal="center" vertical="center"/>
    </xf>
    <xf numFmtId="0" fontId="6" fillId="6" borderId="45" xfId="0" applyFont="1" applyFill="1" applyBorder="1" applyAlignment="1">
      <alignment horizontal="center" vertical="center"/>
    </xf>
    <xf numFmtId="0" fontId="6" fillId="6" borderId="65" xfId="0" applyFont="1" applyFill="1" applyBorder="1" applyAlignment="1">
      <alignment horizontal="center" vertical="center"/>
    </xf>
    <xf numFmtId="0" fontId="8" fillId="0" borderId="70" xfId="0" applyFont="1" applyBorder="1" applyAlignment="1">
      <alignment horizontal="center" vertical="center"/>
    </xf>
    <xf numFmtId="0" fontId="8" fillId="0" borderId="13" xfId="0" applyFont="1" applyBorder="1" applyAlignment="1">
      <alignment horizontal="center" vertical="center"/>
    </xf>
    <xf numFmtId="0" fontId="8" fillId="0" borderId="39" xfId="0" applyFont="1" applyBorder="1" applyAlignment="1">
      <alignment horizontal="center" vertical="center"/>
    </xf>
    <xf numFmtId="0" fontId="8" fillId="0" borderId="24" xfId="0" applyFont="1" applyBorder="1" applyAlignment="1">
      <alignment horizontal="center" vertical="center"/>
    </xf>
    <xf numFmtId="0" fontId="8" fillId="0" borderId="18" xfId="0" applyFont="1" applyBorder="1" applyAlignment="1">
      <alignment horizontal="center" vertical="center"/>
    </xf>
    <xf numFmtId="0" fontId="8" fillId="0" borderId="36" xfId="0" applyFont="1" applyBorder="1" applyAlignment="1">
      <alignment horizontal="center" vertical="center"/>
    </xf>
    <xf numFmtId="0" fontId="2" fillId="0" borderId="0" xfId="0" applyFont="1" applyFill="1" applyAlignment="1">
      <alignment horizontal="center"/>
    </xf>
    <xf numFmtId="0" fontId="8" fillId="0" borderId="0" xfId="0" applyFont="1" applyBorder="1" applyAlignment="1" applyProtection="1">
      <alignment horizontal="left" vertical="center"/>
      <protection locked="0"/>
    </xf>
    <xf numFmtId="0" fontId="6" fillId="2" borderId="26"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28"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5" xfId="0" applyFont="1" applyBorder="1" applyAlignment="1">
      <alignment horizontal="center" vertical="center" wrapText="1"/>
    </xf>
    <xf numFmtId="0" fontId="20" fillId="0" borderId="0" xfId="0" applyFont="1"/>
    <xf numFmtId="0" fontId="7" fillId="0" borderId="0" xfId="0" applyFont="1"/>
    <xf numFmtId="0" fontId="12" fillId="0" borderId="0" xfId="0" applyFont="1" applyAlignment="1">
      <alignment horizontal="right"/>
    </xf>
    <xf numFmtId="0" fontId="6" fillId="6" borderId="26" xfId="0" applyFont="1" applyFill="1" applyBorder="1" applyAlignment="1">
      <alignment horizontal="center" vertical="center"/>
    </xf>
    <xf numFmtId="0" fontId="13" fillId="6" borderId="27" xfId="0" applyFont="1" applyFill="1" applyBorder="1" applyAlignment="1">
      <alignment horizontal="center" vertical="center"/>
    </xf>
    <xf numFmtId="0" fontId="13" fillId="6" borderId="28" xfId="0" applyFont="1" applyFill="1" applyBorder="1" applyAlignment="1">
      <alignment horizontal="center" vertical="center"/>
    </xf>
    <xf numFmtId="0" fontId="12" fillId="0" borderId="29" xfId="0" applyFont="1" applyBorder="1" applyAlignment="1" applyProtection="1">
      <alignment horizontal="center" wrapText="1"/>
      <protection locked="0"/>
    </xf>
    <xf numFmtId="0" fontId="12" fillId="0" borderId="4" xfId="0" applyFont="1" applyBorder="1" applyAlignment="1" applyProtection="1">
      <alignment horizontal="center" wrapText="1"/>
      <protection locked="0"/>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4" xfId="0" applyFont="1" applyBorder="1" applyAlignment="1">
      <alignment horizontal="center" vertical="center" wrapText="1"/>
    </xf>
    <xf numFmtId="0" fontId="2" fillId="0" borderId="0" xfId="0" applyFont="1" applyFill="1" applyBorder="1" applyAlignment="1">
      <alignment horizontal="center" vertical="center" wrapText="1"/>
    </xf>
    <xf numFmtId="0" fontId="6" fillId="0" borderId="0" xfId="0" applyFont="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19" xfId="0" applyFont="1" applyBorder="1" applyAlignment="1">
      <alignment horizontal="center" vertical="center" wrapText="1"/>
    </xf>
    <xf numFmtId="0" fontId="2" fillId="0" borderId="0" xfId="0" applyFont="1" applyAlignment="1" applyProtection="1">
      <alignment horizontal="center" vertical="center"/>
    </xf>
    <xf numFmtId="0" fontId="4" fillId="0" borderId="0" xfId="0" applyFont="1" applyBorder="1" applyAlignment="1" applyProtection="1">
      <alignment horizontal="left" vertical="center"/>
      <protection locked="0"/>
    </xf>
    <xf numFmtId="0" fontId="5" fillId="0" borderId="19" xfId="0" applyFont="1" applyBorder="1" applyAlignment="1" applyProtection="1">
      <alignment horizontal="center"/>
    </xf>
    <xf numFmtId="0" fontId="8" fillId="0" borderId="29"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6" fillId="2" borderId="37"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6" fillId="2" borderId="28" xfId="0" applyFont="1" applyFill="1" applyBorder="1" applyAlignment="1" applyProtection="1">
      <alignment horizontal="center" vertical="center"/>
    </xf>
    <xf numFmtId="0" fontId="28" fillId="0" borderId="27" xfId="0" applyFont="1" applyBorder="1" applyAlignment="1" applyProtection="1">
      <alignment horizontal="center"/>
    </xf>
    <xf numFmtId="0" fontId="7" fillId="3" borderId="14" xfId="0" applyFont="1" applyFill="1" applyBorder="1" applyAlignment="1" applyProtection="1">
      <alignment horizontal="center"/>
    </xf>
    <xf numFmtId="0" fontId="7" fillId="3" borderId="10" xfId="0" applyFont="1" applyFill="1" applyBorder="1" applyAlignment="1" applyProtection="1">
      <alignment horizontal="center"/>
    </xf>
    <xf numFmtId="0" fontId="7" fillId="3" borderId="11" xfId="0" applyFont="1" applyFill="1" applyBorder="1" applyAlignment="1" applyProtection="1">
      <alignment horizontal="center"/>
    </xf>
    <xf numFmtId="0" fontId="8" fillId="0" borderId="51" xfId="0" applyFont="1" applyBorder="1" applyAlignment="1" applyProtection="1">
      <alignment horizontal="right" vertical="center"/>
    </xf>
    <xf numFmtId="0" fontId="8" fillId="0" borderId="15" xfId="0" applyFont="1" applyBorder="1" applyAlignment="1" applyProtection="1">
      <alignment horizontal="right" vertical="center"/>
    </xf>
    <xf numFmtId="0" fontId="8" fillId="0" borderId="14" xfId="0" applyFont="1" applyBorder="1" applyAlignment="1" applyProtection="1">
      <alignment horizontal="right" vertical="center"/>
    </xf>
    <xf numFmtId="0" fontId="8" fillId="0" borderId="10" xfId="0" applyFont="1" applyBorder="1" applyAlignment="1" applyProtection="1">
      <alignment horizontal="right" vertical="center"/>
    </xf>
    <xf numFmtId="0" fontId="8" fillId="0" borderId="18" xfId="0" applyFont="1" applyBorder="1" applyAlignment="1" applyProtection="1">
      <alignment horizontal="right" vertical="center"/>
    </xf>
    <xf numFmtId="0" fontId="8" fillId="0" borderId="19" xfId="0" applyFont="1" applyBorder="1" applyAlignment="1" applyProtection="1">
      <alignment horizontal="right" vertical="center"/>
    </xf>
    <xf numFmtId="0" fontId="17" fillId="0" borderId="41" xfId="0" applyFont="1" applyBorder="1" applyAlignment="1" applyProtection="1">
      <alignment horizontal="center" vertical="center" wrapText="1"/>
    </xf>
    <xf numFmtId="0" fontId="17" fillId="0" borderId="34" xfId="0" applyFont="1" applyBorder="1" applyAlignment="1" applyProtection="1">
      <alignment horizontal="center" vertical="center" wrapText="1"/>
    </xf>
    <xf numFmtId="0" fontId="6" fillId="2" borderId="67" xfId="0" applyFont="1" applyFill="1" applyBorder="1" applyAlignment="1" applyProtection="1">
      <alignment horizontal="center" vertical="center"/>
    </xf>
    <xf numFmtId="0" fontId="6" fillId="2" borderId="46"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0" fontId="17" fillId="7" borderId="22" xfId="0" applyFont="1" applyFill="1" applyBorder="1" applyAlignment="1" applyProtection="1">
      <alignment horizontal="center" vertical="center"/>
    </xf>
    <xf numFmtId="0" fontId="17" fillId="7" borderId="15" xfId="0" applyFont="1" applyFill="1" applyBorder="1" applyAlignment="1" applyProtection="1">
      <alignment horizontal="center" vertical="center"/>
    </xf>
    <xf numFmtId="0" fontId="17" fillId="7" borderId="68" xfId="0" applyFont="1" applyFill="1" applyBorder="1" applyAlignment="1" applyProtection="1">
      <alignment horizontal="center" vertical="center"/>
    </xf>
    <xf numFmtId="0" fontId="30" fillId="0" borderId="0" xfId="0" applyFont="1" applyAlignment="1" applyProtection="1">
      <alignment horizontal="right"/>
    </xf>
    <xf numFmtId="0" fontId="17" fillId="0" borderId="12" xfId="0" applyFont="1" applyBorder="1" applyAlignment="1" applyProtection="1">
      <alignment horizontal="center" vertical="center" wrapText="1"/>
    </xf>
    <xf numFmtId="0" fontId="17" fillId="0" borderId="33" xfId="0" applyFont="1" applyBorder="1" applyAlignment="1" applyProtection="1">
      <alignment horizontal="center" vertical="center" wrapText="1"/>
    </xf>
    <xf numFmtId="0" fontId="17" fillId="0" borderId="51" xfId="0" applyFont="1" applyBorder="1" applyAlignment="1" applyProtection="1">
      <alignment horizontal="center"/>
    </xf>
    <xf numFmtId="0" fontId="17" fillId="0" borderId="25" xfId="0" applyFont="1" applyBorder="1" applyAlignment="1" applyProtection="1">
      <alignment horizontal="center"/>
    </xf>
    <xf numFmtId="0" fontId="17" fillId="0" borderId="15" xfId="0" applyFont="1" applyBorder="1" applyAlignment="1" applyProtection="1">
      <alignment horizontal="center"/>
    </xf>
    <xf numFmtId="0" fontId="17" fillId="0" borderId="49" xfId="0" applyFont="1" applyBorder="1" applyAlignment="1" applyProtection="1">
      <alignment horizontal="center"/>
    </xf>
    <xf numFmtId="0" fontId="17" fillId="0" borderId="45" xfId="0" applyFont="1" applyBorder="1" applyAlignment="1" applyProtection="1">
      <alignment horizontal="center"/>
    </xf>
    <xf numFmtId="0" fontId="17" fillId="0" borderId="47" xfId="0" applyFont="1" applyBorder="1" applyAlignment="1" applyProtection="1">
      <alignment horizontal="center"/>
    </xf>
    <xf numFmtId="0" fontId="17" fillId="7" borderId="44" xfId="0" applyFont="1" applyFill="1" applyBorder="1" applyAlignment="1" applyProtection="1">
      <alignment horizontal="center" vertical="center"/>
    </xf>
    <xf numFmtId="0" fontId="17" fillId="7" borderId="47" xfId="0" applyFont="1" applyFill="1" applyBorder="1" applyAlignment="1" applyProtection="1">
      <alignment horizontal="center" vertical="center"/>
    </xf>
    <xf numFmtId="0" fontId="17" fillId="7" borderId="65" xfId="0" applyFont="1" applyFill="1" applyBorder="1" applyAlignment="1" applyProtection="1">
      <alignment horizontal="center" vertical="center"/>
    </xf>
    <xf numFmtId="0" fontId="6" fillId="0" borderId="0" xfId="0" applyFont="1" applyAlignment="1" applyProtection="1">
      <alignment vertical="center"/>
      <protection locked="0"/>
    </xf>
    <xf numFmtId="0" fontId="13" fillId="0" borderId="0" xfId="0" applyFont="1" applyAlignment="1" applyProtection="1">
      <alignment vertical="center"/>
      <protection locked="0"/>
    </xf>
    <xf numFmtId="0" fontId="2" fillId="0" borderId="0" xfId="0" applyFont="1" applyAlignment="1">
      <alignment horizontal="center" vertical="center"/>
    </xf>
    <xf numFmtId="0" fontId="20" fillId="0" borderId="0" xfId="0" applyFont="1" applyAlignment="1">
      <alignment horizontal="left"/>
    </xf>
    <xf numFmtId="0" fontId="15" fillId="0" borderId="39" xfId="0" applyFont="1" applyBorder="1" applyAlignment="1">
      <alignment horizontal="center" vertical="center"/>
    </xf>
    <xf numFmtId="0" fontId="15" fillId="0" borderId="24" xfId="0" applyFont="1" applyBorder="1" applyAlignment="1">
      <alignment horizontal="center" vertical="center"/>
    </xf>
    <xf numFmtId="0" fontId="15" fillId="0" borderId="18" xfId="0" applyFont="1" applyBorder="1" applyAlignment="1">
      <alignment horizontal="center" vertical="center"/>
    </xf>
    <xf numFmtId="0" fontId="15" fillId="0" borderId="36" xfId="0" applyFont="1" applyBorder="1" applyAlignment="1">
      <alignment horizontal="center" vertical="center"/>
    </xf>
    <xf numFmtId="0" fontId="15" fillId="2" borderId="44" xfId="0" applyFont="1" applyFill="1" applyBorder="1" applyAlignment="1">
      <alignment horizontal="center" vertical="center"/>
    </xf>
    <xf numFmtId="0" fontId="15" fillId="2" borderId="47" xfId="0" applyFont="1" applyFill="1" applyBorder="1" applyAlignment="1">
      <alignment horizontal="center" vertical="center"/>
    </xf>
    <xf numFmtId="0" fontId="15" fillId="2" borderId="65" xfId="0" applyFont="1" applyFill="1" applyBorder="1" applyAlignment="1">
      <alignment horizontal="center" vertical="center"/>
    </xf>
    <xf numFmtId="0" fontId="15" fillId="0" borderId="26" xfId="0" applyFont="1" applyBorder="1" applyAlignment="1">
      <alignment horizontal="center" vertical="center"/>
    </xf>
    <xf numFmtId="0" fontId="15" fillId="0" borderId="48" xfId="0" applyFont="1" applyBorder="1" applyAlignment="1">
      <alignment horizontal="center" vertical="center"/>
    </xf>
    <xf numFmtId="0" fontId="15" fillId="0" borderId="31"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0" xfId="0" applyFont="1" applyAlignment="1" applyProtection="1">
      <alignment vertical="center"/>
      <protection locked="0"/>
    </xf>
    <xf numFmtId="0" fontId="9" fillId="0" borderId="0" xfId="0" applyFont="1" applyAlignment="1" applyProtection="1">
      <alignment vertical="center"/>
      <protection locked="0"/>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22628-77AF-4A32-BDFE-DFF7AB728ECB}">
  <dimension ref="A1:M23"/>
  <sheetViews>
    <sheetView tabSelected="1" view="pageLayout" zoomScaleNormal="106" workbookViewId="0">
      <selection activeCell="A3" sqref="A3:G3"/>
    </sheetView>
  </sheetViews>
  <sheetFormatPr defaultColWidth="9.140625" defaultRowHeight="14.25" x14ac:dyDescent="0.2"/>
  <cols>
    <col min="1" max="1" width="6.7109375" style="25" customWidth="1"/>
    <col min="2" max="2" width="20.7109375" style="25" customWidth="1"/>
    <col min="3" max="3" width="23" style="25" customWidth="1"/>
    <col min="4" max="4" width="21.85546875" style="25" customWidth="1"/>
    <col min="5" max="5" width="9.85546875" style="25" customWidth="1"/>
    <col min="6" max="6" width="18.7109375" style="25" customWidth="1"/>
    <col min="7" max="7" width="20.140625" style="25" customWidth="1"/>
    <col min="8" max="16384" width="9.140625" style="25"/>
  </cols>
  <sheetData>
    <row r="1" spans="1:13" s="163" customFormat="1" ht="18" x14ac:dyDescent="0.2">
      <c r="A1" s="284" t="s">
        <v>116</v>
      </c>
      <c r="B1" s="284"/>
      <c r="C1" s="284"/>
      <c r="D1" s="284"/>
      <c r="E1" s="284"/>
      <c r="F1" s="284"/>
      <c r="G1" s="284"/>
    </row>
    <row r="2" spans="1:13" s="163" customFormat="1" ht="8.4499999999999993" customHeight="1" x14ac:dyDescent="0.25">
      <c r="A2" s="285"/>
      <c r="B2" s="285"/>
      <c r="C2" s="285"/>
      <c r="D2" s="285"/>
      <c r="E2" s="285"/>
      <c r="F2" s="285"/>
      <c r="G2" s="285"/>
    </row>
    <row r="3" spans="1:13" s="163" customFormat="1" ht="15.75" x14ac:dyDescent="0.2">
      <c r="A3" s="286" t="s">
        <v>0</v>
      </c>
      <c r="B3" s="286"/>
      <c r="C3" s="286"/>
      <c r="D3" s="286"/>
      <c r="E3" s="286"/>
      <c r="F3" s="286"/>
      <c r="G3" s="286"/>
    </row>
    <row r="4" spans="1:13" s="163" customFormat="1" ht="9" customHeight="1" thickBot="1" x14ac:dyDescent="0.3">
      <c r="A4" s="164"/>
      <c r="B4" s="164"/>
      <c r="C4" s="25"/>
      <c r="D4" s="25"/>
    </row>
    <row r="5" spans="1:13" s="163" customFormat="1" ht="18.75" thickBot="1" x14ac:dyDescent="0.3">
      <c r="A5" s="287" t="s">
        <v>103</v>
      </c>
      <c r="B5" s="288"/>
      <c r="C5" s="288"/>
      <c r="D5" s="288"/>
      <c r="E5" s="288"/>
      <c r="F5" s="288"/>
      <c r="G5" s="289"/>
    </row>
    <row r="6" spans="1:13" s="163" customFormat="1" ht="18" customHeight="1" x14ac:dyDescent="0.25">
      <c r="A6" s="290" t="s">
        <v>1</v>
      </c>
      <c r="B6" s="293" t="s">
        <v>10</v>
      </c>
      <c r="C6" s="293" t="s">
        <v>2</v>
      </c>
      <c r="D6" s="293" t="s">
        <v>8</v>
      </c>
      <c r="E6" s="293" t="s">
        <v>3</v>
      </c>
      <c r="F6" s="296" t="s">
        <v>90</v>
      </c>
      <c r="G6" s="297"/>
      <c r="H6" s="165"/>
      <c r="I6" s="165"/>
      <c r="J6" s="165"/>
      <c r="K6" s="165"/>
      <c r="L6" s="165"/>
      <c r="M6" s="165"/>
    </row>
    <row r="7" spans="1:13" s="163" customFormat="1" ht="18" customHeight="1" x14ac:dyDescent="0.25">
      <c r="A7" s="291"/>
      <c r="B7" s="294"/>
      <c r="C7" s="294"/>
      <c r="D7" s="294"/>
      <c r="E7" s="294"/>
      <c r="F7" s="281" t="s">
        <v>91</v>
      </c>
      <c r="G7" s="282"/>
      <c r="H7" s="165"/>
      <c r="I7" s="165"/>
      <c r="J7" s="165"/>
      <c r="K7" s="165"/>
      <c r="L7" s="165"/>
      <c r="M7" s="165"/>
    </row>
    <row r="8" spans="1:13" s="163" customFormat="1" ht="15" customHeight="1" thickBot="1" x14ac:dyDescent="0.25">
      <c r="A8" s="292"/>
      <c r="B8" s="295"/>
      <c r="C8" s="295"/>
      <c r="D8" s="295"/>
      <c r="E8" s="295"/>
      <c r="F8" s="229" t="s">
        <v>95</v>
      </c>
      <c r="G8" s="231" t="s">
        <v>92</v>
      </c>
      <c r="H8" s="165"/>
      <c r="I8" s="165"/>
      <c r="J8" s="165"/>
      <c r="K8" s="165"/>
      <c r="L8" s="165"/>
      <c r="M8" s="165"/>
    </row>
    <row r="9" spans="1:13" s="163" customFormat="1" ht="46.5" customHeight="1" thickBot="1" x14ac:dyDescent="0.25">
      <c r="A9" s="166" t="s">
        <v>104</v>
      </c>
      <c r="B9" s="167" t="s">
        <v>94</v>
      </c>
      <c r="C9" s="168"/>
      <c r="D9" s="168"/>
      <c r="E9" s="171">
        <v>1715</v>
      </c>
      <c r="F9" s="172"/>
      <c r="G9" s="173">
        <f>E9*F9</f>
        <v>0</v>
      </c>
    </row>
    <row r="10" spans="1:13" s="163" customFormat="1" ht="12" x14ac:dyDescent="0.2">
      <c r="A10" s="283" t="s">
        <v>93</v>
      </c>
      <c r="B10" s="283"/>
      <c r="C10" s="283"/>
      <c r="D10" s="283"/>
      <c r="E10" s="169"/>
    </row>
    <row r="11" spans="1:13" s="163" customFormat="1" ht="12" customHeight="1" x14ac:dyDescent="0.2">
      <c r="A11" s="280" t="s">
        <v>107</v>
      </c>
      <c r="B11" s="280"/>
      <c r="C11" s="280"/>
      <c r="D11" s="280"/>
      <c r="E11" s="169"/>
    </row>
    <row r="12" spans="1:13" s="163" customFormat="1" ht="18" customHeight="1" x14ac:dyDescent="0.2">
      <c r="A12" s="170"/>
      <c r="B12" s="170"/>
      <c r="E12" s="169"/>
      <c r="H12" s="165"/>
      <c r="I12" s="165"/>
      <c r="J12" s="165"/>
      <c r="K12" s="165"/>
      <c r="L12" s="165"/>
      <c r="M12" s="165"/>
    </row>
    <row r="13" spans="1:13" s="163" customFormat="1" ht="18" customHeight="1" thickBot="1" x14ac:dyDescent="0.25">
      <c r="A13" s="25"/>
      <c r="B13" s="25"/>
      <c r="C13" s="25"/>
      <c r="D13" s="25"/>
      <c r="E13" s="25"/>
      <c r="F13" s="25"/>
      <c r="G13" s="25"/>
      <c r="H13" s="165"/>
      <c r="I13" s="165"/>
      <c r="J13" s="165"/>
      <c r="K13" s="165"/>
      <c r="L13" s="165"/>
      <c r="M13" s="165"/>
    </row>
    <row r="14" spans="1:13" s="163" customFormat="1" ht="16.5" thickBot="1" x14ac:dyDescent="0.3">
      <c r="A14" s="25"/>
      <c r="B14" s="277" t="s">
        <v>108</v>
      </c>
      <c r="C14" s="278"/>
      <c r="D14" s="278"/>
      <c r="E14" s="279"/>
      <c r="F14" s="25"/>
      <c r="G14" s="25"/>
      <c r="H14" s="165"/>
      <c r="I14" s="165"/>
      <c r="J14" s="165"/>
      <c r="K14" s="165"/>
      <c r="L14" s="165"/>
      <c r="M14" s="165"/>
    </row>
    <row r="15" spans="1:13" s="163" customFormat="1" ht="30" x14ac:dyDescent="0.25">
      <c r="A15" s="25"/>
      <c r="B15" s="257"/>
      <c r="C15" s="245"/>
      <c r="D15" s="246" t="s">
        <v>70</v>
      </c>
      <c r="E15" s="247" t="s">
        <v>109</v>
      </c>
      <c r="F15" s="25"/>
      <c r="G15" s="25"/>
    </row>
    <row r="16" spans="1:13" s="163" customFormat="1" ht="15" x14ac:dyDescent="0.25">
      <c r="A16" s="25"/>
      <c r="B16" s="258" t="s">
        <v>110</v>
      </c>
      <c r="C16" s="248"/>
      <c r="D16" s="249"/>
      <c r="E16" s="250" t="str">
        <f>+IF(D23&gt;0,D16/D23," ")</f>
        <v xml:space="preserve"> </v>
      </c>
      <c r="F16" s="25"/>
      <c r="G16" s="25"/>
    </row>
    <row r="17" spans="1:7" s="163" customFormat="1" x14ac:dyDescent="0.2">
      <c r="A17" s="25"/>
      <c r="B17" s="257"/>
      <c r="C17" s="248"/>
      <c r="D17" s="251"/>
      <c r="E17" s="252"/>
      <c r="F17" s="25"/>
      <c r="G17" s="25"/>
    </row>
    <row r="18" spans="1:7" s="163" customFormat="1" ht="15" x14ac:dyDescent="0.25">
      <c r="A18" s="25"/>
      <c r="B18" s="258" t="s">
        <v>111</v>
      </c>
      <c r="C18" s="248"/>
      <c r="D18" s="251"/>
      <c r="E18" s="252"/>
      <c r="F18" s="25"/>
      <c r="G18" s="25"/>
    </row>
    <row r="19" spans="1:7" x14ac:dyDescent="0.2">
      <c r="B19" s="257" t="s">
        <v>112</v>
      </c>
      <c r="C19" s="253"/>
      <c r="D19" s="249"/>
      <c r="E19" s="250" t="str">
        <f>+IF(D23&gt;0,D19/D23," ")</f>
        <v xml:space="preserve"> </v>
      </c>
    </row>
    <row r="20" spans="1:7" x14ac:dyDescent="0.2">
      <c r="B20" s="257" t="s">
        <v>113</v>
      </c>
      <c r="C20" s="253"/>
      <c r="D20" s="249"/>
      <c r="E20" s="250" t="str">
        <f>+IF(D23&gt;0,D20/D23," ")</f>
        <v xml:space="preserve"> </v>
      </c>
    </row>
    <row r="21" spans="1:7" ht="16.350000000000001" customHeight="1" x14ac:dyDescent="0.2">
      <c r="B21" s="257" t="s">
        <v>114</v>
      </c>
      <c r="C21" s="253"/>
      <c r="D21" s="249"/>
      <c r="E21" s="250" t="str">
        <f>+IF(D23&gt;0,D21/D23," ")</f>
        <v xml:space="preserve"> </v>
      </c>
    </row>
    <row r="22" spans="1:7" x14ac:dyDescent="0.2">
      <c r="B22" s="257"/>
      <c r="C22" s="248"/>
      <c r="D22" s="251"/>
      <c r="E22" s="252"/>
    </row>
    <row r="23" spans="1:7" ht="15.75" thickBot="1" x14ac:dyDescent="0.3">
      <c r="B23" s="259" t="s">
        <v>115</v>
      </c>
      <c r="C23" s="254"/>
      <c r="D23" s="255">
        <f>SUM(D16:D21)</f>
        <v>0</v>
      </c>
      <c r="E23" s="256"/>
    </row>
  </sheetData>
  <sheetProtection algorithmName="SHA-512" hashValue="NFUYMvinwbs7oHT7UncP8wikrqnRXdV8RVFbOF7P7Oa4SwOGpbS1T6ixfO9m2tyfU3Sv/PY4gTyWm+LoIaNS8w==" saltValue="Kyl7xF6EFHwxrno5t0lsPg==" spinCount="100000" sheet="1" objects="1" scenarios="1" formatCells="0" formatColumns="0" formatRows="0" selectLockedCells="1"/>
  <protectedRanges>
    <protectedRange sqref="A9:F9" name="Range1"/>
  </protectedRanges>
  <mergeCells count="14">
    <mergeCell ref="B14:E14"/>
    <mergeCell ref="A11:D11"/>
    <mergeCell ref="F7:G7"/>
    <mergeCell ref="A10:D10"/>
    <mergeCell ref="A1:G1"/>
    <mergeCell ref="A2:G2"/>
    <mergeCell ref="A3:G3"/>
    <mergeCell ref="A5:G5"/>
    <mergeCell ref="A6:A8"/>
    <mergeCell ref="C6:C8"/>
    <mergeCell ref="D6:D8"/>
    <mergeCell ref="E6:E8"/>
    <mergeCell ref="F6:G6"/>
    <mergeCell ref="B6:B8"/>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388D3-BE89-48CE-95B3-DB1519ED3F3C}">
  <sheetPr>
    <pageSetUpPr fitToPage="1"/>
  </sheetPr>
  <dimension ref="A1:W25"/>
  <sheetViews>
    <sheetView zoomScaleNormal="100" workbookViewId="0">
      <selection activeCell="G14" sqref="G14"/>
    </sheetView>
  </sheetViews>
  <sheetFormatPr defaultColWidth="9.140625" defaultRowHeight="14.25" x14ac:dyDescent="0.2"/>
  <cols>
    <col min="1" max="1" width="1.140625" style="7" customWidth="1"/>
    <col min="2" max="2" width="25.7109375" style="7" bestFit="1" customWidth="1"/>
    <col min="3" max="3" width="11.42578125" style="7" customWidth="1"/>
    <col min="4" max="4" width="8.5703125" style="7" customWidth="1"/>
    <col min="5" max="5" width="11.42578125" style="7" customWidth="1"/>
    <col min="6" max="6" width="8.5703125" style="7" customWidth="1"/>
    <col min="7" max="7" width="11.42578125" style="7" customWidth="1"/>
    <col min="8" max="8" width="8.5703125" style="7" customWidth="1"/>
    <col min="9" max="9" width="11.42578125" style="7" customWidth="1"/>
    <col min="10" max="10" width="8.5703125" style="7" customWidth="1"/>
    <col min="11" max="11" width="11.42578125" style="7" customWidth="1"/>
    <col min="12" max="12" width="8.5703125" style="7" customWidth="1"/>
    <col min="13" max="13" width="11.42578125" style="7" customWidth="1"/>
    <col min="14" max="14" width="8.5703125" style="7" customWidth="1"/>
    <col min="15" max="15" width="11.42578125" style="7" customWidth="1"/>
    <col min="16" max="16" width="8.5703125" style="7" customWidth="1"/>
    <col min="17" max="16384" width="9.140625" style="7"/>
  </cols>
  <sheetData>
    <row r="1" spans="1:23" s="6" customFormat="1" ht="18" x14ac:dyDescent="0.2">
      <c r="A1" s="432" t="s">
        <v>125</v>
      </c>
      <c r="B1" s="432"/>
      <c r="C1" s="432"/>
      <c r="D1" s="432"/>
      <c r="E1" s="432"/>
      <c r="F1" s="432"/>
      <c r="G1" s="432"/>
      <c r="H1" s="432"/>
      <c r="I1" s="432"/>
      <c r="J1" s="432"/>
      <c r="K1" s="432"/>
      <c r="L1" s="432"/>
      <c r="M1" s="432"/>
      <c r="N1" s="432"/>
      <c r="O1" s="432"/>
      <c r="P1" s="432"/>
      <c r="Q1" s="432"/>
      <c r="R1" s="432"/>
      <c r="S1" s="432"/>
      <c r="T1" s="432"/>
      <c r="U1" s="432"/>
      <c r="V1" s="432"/>
    </row>
    <row r="2" spans="1:23" s="6" customFormat="1" ht="9.6" customHeight="1" x14ac:dyDescent="0.2">
      <c r="A2" s="74"/>
      <c r="B2" s="74"/>
      <c r="C2" s="74"/>
      <c r="D2" s="74"/>
      <c r="E2" s="74"/>
      <c r="F2" s="74"/>
      <c r="G2" s="74"/>
      <c r="H2" s="74"/>
      <c r="I2" s="74"/>
      <c r="J2" s="74"/>
      <c r="K2" s="74"/>
      <c r="L2" s="74"/>
      <c r="M2" s="74"/>
      <c r="N2" s="74"/>
      <c r="O2" s="74"/>
      <c r="P2" s="74"/>
    </row>
    <row r="3" spans="1:23" ht="15.75" x14ac:dyDescent="0.2">
      <c r="A3" s="312" t="s">
        <v>0</v>
      </c>
      <c r="B3" s="312"/>
      <c r="C3" s="312"/>
      <c r="D3" s="312"/>
      <c r="E3" s="312"/>
      <c r="F3" s="312"/>
      <c r="G3" s="312"/>
      <c r="H3" s="312"/>
      <c r="I3" s="312"/>
      <c r="J3" s="312"/>
      <c r="K3" s="312"/>
      <c r="L3" s="312"/>
      <c r="M3" s="312"/>
      <c r="N3" s="312"/>
      <c r="O3" s="312"/>
      <c r="P3" s="312"/>
      <c r="Q3" s="76"/>
      <c r="R3" s="76"/>
      <c r="S3" s="76"/>
      <c r="T3" s="76"/>
      <c r="U3" s="76"/>
      <c r="V3" s="76"/>
      <c r="W3" s="76"/>
    </row>
    <row r="4" spans="1:23" ht="15.75" x14ac:dyDescent="0.2">
      <c r="A4" s="312" t="s">
        <v>66</v>
      </c>
      <c r="B4" s="312"/>
      <c r="C4" s="312"/>
      <c r="D4" s="312"/>
      <c r="E4" s="312"/>
      <c r="F4" s="312"/>
      <c r="G4" s="312"/>
      <c r="H4" s="312"/>
      <c r="I4" s="312"/>
      <c r="J4" s="312"/>
      <c r="K4" s="312"/>
      <c r="L4" s="312"/>
      <c r="M4" s="312"/>
      <c r="N4" s="312"/>
      <c r="O4" s="312"/>
      <c r="P4" s="312"/>
      <c r="Q4" s="76"/>
      <c r="R4" s="76"/>
      <c r="S4" s="76"/>
      <c r="T4" s="76"/>
      <c r="U4" s="76"/>
      <c r="V4" s="76"/>
      <c r="W4" s="76"/>
    </row>
    <row r="5" spans="1:23" ht="16.5" thickBot="1" x14ac:dyDescent="0.25">
      <c r="A5" s="430" t="s">
        <v>106</v>
      </c>
      <c r="B5" s="431"/>
      <c r="C5" s="431"/>
      <c r="D5" s="431"/>
      <c r="E5" s="431"/>
      <c r="F5" s="431"/>
      <c r="G5" s="431"/>
      <c r="H5" s="153"/>
      <c r="I5" s="153"/>
      <c r="J5" s="153"/>
      <c r="K5" s="153"/>
      <c r="L5" s="1"/>
      <c r="M5" s="1"/>
      <c r="N5" s="1"/>
      <c r="O5" s="1"/>
      <c r="P5" s="1"/>
      <c r="Q5" s="76"/>
      <c r="R5" s="76"/>
      <c r="S5" s="76"/>
      <c r="T5" s="76"/>
      <c r="U5" s="76"/>
      <c r="V5" s="76"/>
      <c r="W5" s="76"/>
    </row>
    <row r="6" spans="1:23" s="6" customFormat="1" ht="12.75" hidden="1" thickBot="1" x14ac:dyDescent="0.25">
      <c r="A6" s="47"/>
      <c r="B6" s="47"/>
      <c r="C6" s="47"/>
      <c r="D6" s="47"/>
      <c r="E6" s="47"/>
      <c r="F6" s="47"/>
      <c r="G6" s="47"/>
      <c r="H6" s="47"/>
      <c r="I6" s="47"/>
      <c r="J6" s="47"/>
      <c r="K6" s="47"/>
      <c r="L6" s="47"/>
      <c r="M6" s="28"/>
      <c r="N6" s="28"/>
      <c r="O6" s="28"/>
      <c r="P6" s="28"/>
      <c r="Q6" s="28"/>
    </row>
    <row r="7" spans="1:23" s="6" customFormat="1" ht="25.5" customHeight="1" x14ac:dyDescent="0.2">
      <c r="A7" s="441"/>
      <c r="B7" s="442"/>
      <c r="C7" s="438" t="s">
        <v>53</v>
      </c>
      <c r="D7" s="439"/>
      <c r="E7" s="438" t="s">
        <v>54</v>
      </c>
      <c r="F7" s="439"/>
      <c r="G7" s="438" t="s">
        <v>55</v>
      </c>
      <c r="H7" s="439"/>
      <c r="I7" s="438" t="s">
        <v>56</v>
      </c>
      <c r="J7" s="439"/>
      <c r="K7" s="438" t="s">
        <v>57</v>
      </c>
      <c r="L7" s="439"/>
      <c r="M7" s="438" t="s">
        <v>58</v>
      </c>
      <c r="N7" s="439"/>
      <c r="O7" s="438" t="s">
        <v>59</v>
      </c>
      <c r="P7" s="439"/>
      <c r="Q7" s="438" t="s">
        <v>60</v>
      </c>
      <c r="R7" s="439"/>
      <c r="S7" s="438" t="s">
        <v>102</v>
      </c>
      <c r="T7" s="440"/>
      <c r="U7" s="438" t="s">
        <v>105</v>
      </c>
      <c r="V7" s="440"/>
    </row>
    <row r="8" spans="1:23" s="6" customFormat="1" ht="18.600000000000001" customHeight="1" x14ac:dyDescent="0.2">
      <c r="A8" s="434" t="s">
        <v>67</v>
      </c>
      <c r="B8" s="435"/>
      <c r="C8" s="60"/>
      <c r="D8" s="61" t="s">
        <v>68</v>
      </c>
      <c r="E8" s="60"/>
      <c r="F8" s="61" t="s">
        <v>68</v>
      </c>
      <c r="G8" s="60"/>
      <c r="H8" s="61" t="s">
        <v>68</v>
      </c>
      <c r="I8" s="60"/>
      <c r="J8" s="61" t="s">
        <v>68</v>
      </c>
      <c r="K8" s="60"/>
      <c r="L8" s="61" t="s">
        <v>68</v>
      </c>
      <c r="M8" s="60"/>
      <c r="N8" s="61" t="s">
        <v>68</v>
      </c>
      <c r="O8" s="60"/>
      <c r="P8" s="60" t="s">
        <v>68</v>
      </c>
      <c r="Q8" s="60"/>
      <c r="R8" s="60" t="s">
        <v>68</v>
      </c>
      <c r="S8" s="60"/>
      <c r="T8" s="60" t="s">
        <v>68</v>
      </c>
      <c r="U8" s="60"/>
      <c r="V8" s="62" t="s">
        <v>68</v>
      </c>
    </row>
    <row r="9" spans="1:23" s="6" customFormat="1" ht="18.600000000000001" customHeight="1" thickBot="1" x14ac:dyDescent="0.25">
      <c r="A9" s="436" t="s">
        <v>69</v>
      </c>
      <c r="B9" s="437"/>
      <c r="C9" s="63" t="s">
        <v>70</v>
      </c>
      <c r="D9" s="63" t="s">
        <v>71</v>
      </c>
      <c r="E9" s="63" t="s">
        <v>70</v>
      </c>
      <c r="F9" s="63" t="s">
        <v>71</v>
      </c>
      <c r="G9" s="63" t="s">
        <v>70</v>
      </c>
      <c r="H9" s="63" t="s">
        <v>71</v>
      </c>
      <c r="I9" s="63" t="s">
        <v>70</v>
      </c>
      <c r="J9" s="63" t="s">
        <v>71</v>
      </c>
      <c r="K9" s="63" t="s">
        <v>70</v>
      </c>
      <c r="L9" s="63" t="s">
        <v>71</v>
      </c>
      <c r="M9" s="63" t="s">
        <v>70</v>
      </c>
      <c r="N9" s="63" t="s">
        <v>71</v>
      </c>
      <c r="O9" s="63" t="s">
        <v>70</v>
      </c>
      <c r="P9" s="63" t="s">
        <v>71</v>
      </c>
      <c r="Q9" s="63" t="s">
        <v>70</v>
      </c>
      <c r="R9" s="63" t="s">
        <v>71</v>
      </c>
      <c r="S9" s="63" t="s">
        <v>70</v>
      </c>
      <c r="T9" s="63" t="s">
        <v>71</v>
      </c>
      <c r="U9" s="63" t="s">
        <v>70</v>
      </c>
      <c r="V9" s="64" t="s">
        <v>71</v>
      </c>
    </row>
    <row r="10" spans="1:23" s="6" customFormat="1" ht="25.5" customHeight="1" x14ac:dyDescent="0.2">
      <c r="A10" s="65" t="s">
        <v>40</v>
      </c>
      <c r="B10" s="66"/>
      <c r="C10" s="154">
        <v>0</v>
      </c>
      <c r="D10" s="266">
        <v>1</v>
      </c>
      <c r="E10" s="154">
        <v>0</v>
      </c>
      <c r="F10" s="266">
        <v>1</v>
      </c>
      <c r="G10" s="154">
        <v>0</v>
      </c>
      <c r="H10" s="266">
        <v>1</v>
      </c>
      <c r="I10" s="154">
        <v>0</v>
      </c>
      <c r="J10" s="266">
        <v>1</v>
      </c>
      <c r="K10" s="154">
        <v>0</v>
      </c>
      <c r="L10" s="266">
        <v>1</v>
      </c>
      <c r="M10" s="154">
        <v>0</v>
      </c>
      <c r="N10" s="266">
        <v>1</v>
      </c>
      <c r="O10" s="154">
        <v>0</v>
      </c>
      <c r="P10" s="266">
        <v>1</v>
      </c>
      <c r="Q10" s="154">
        <v>0</v>
      </c>
      <c r="R10" s="266">
        <v>1</v>
      </c>
      <c r="S10" s="154">
        <v>0</v>
      </c>
      <c r="T10" s="266">
        <v>1</v>
      </c>
      <c r="U10" s="154">
        <v>0</v>
      </c>
      <c r="V10" s="267">
        <v>1</v>
      </c>
    </row>
    <row r="11" spans="1:23" s="6" customFormat="1" ht="25.5" customHeight="1" x14ac:dyDescent="0.2">
      <c r="A11" s="67" t="s">
        <v>72</v>
      </c>
      <c r="B11" s="68"/>
      <c r="C11" s="155">
        <v>0</v>
      </c>
      <c r="D11" s="268">
        <f>IFERROR(C11/C$10,0)</f>
        <v>0</v>
      </c>
      <c r="E11" s="155">
        <v>0</v>
      </c>
      <c r="F11" s="268">
        <f>IFERROR(E11/E$10,0)</f>
        <v>0</v>
      </c>
      <c r="G11" s="155">
        <v>0</v>
      </c>
      <c r="H11" s="268">
        <f>IFERROR(G11/G$10,0)</f>
        <v>0</v>
      </c>
      <c r="I11" s="155">
        <v>0</v>
      </c>
      <c r="J11" s="268">
        <f>IFERROR(I11/I$10,0)</f>
        <v>0</v>
      </c>
      <c r="K11" s="155">
        <v>0</v>
      </c>
      <c r="L11" s="268">
        <f>IFERROR(K11/K$10,0)</f>
        <v>0</v>
      </c>
      <c r="M11" s="155">
        <v>0</v>
      </c>
      <c r="N11" s="268">
        <f>IFERROR(M11/M$10,0)</f>
        <v>0</v>
      </c>
      <c r="O11" s="155">
        <v>0</v>
      </c>
      <c r="P11" s="268">
        <f>IFERROR(O11/O$10,0)</f>
        <v>0</v>
      </c>
      <c r="Q11" s="155">
        <v>0</v>
      </c>
      <c r="R11" s="268">
        <f t="shared" ref="R11:R12" si="0">IFERROR(Q11/Q$10,0)</f>
        <v>0</v>
      </c>
      <c r="S11" s="155">
        <v>0</v>
      </c>
      <c r="T11" s="268">
        <f t="shared" ref="T11:T12" si="1">IFERROR(S11/S$10,0)</f>
        <v>0</v>
      </c>
      <c r="U11" s="155">
        <v>0</v>
      </c>
      <c r="V11" s="269">
        <f>IFERROR(U11/U$10,0)</f>
        <v>0</v>
      </c>
    </row>
    <row r="12" spans="1:23" s="6" customFormat="1" ht="25.5" customHeight="1" x14ac:dyDescent="0.2">
      <c r="A12" s="67" t="s">
        <v>73</v>
      </c>
      <c r="B12" s="68"/>
      <c r="C12" s="156">
        <f>C10-C11</f>
        <v>0</v>
      </c>
      <c r="D12" s="270">
        <f>IFERROR(C12/C$10,0)</f>
        <v>0</v>
      </c>
      <c r="E12" s="156">
        <f>E10-E11</f>
        <v>0</v>
      </c>
      <c r="F12" s="270">
        <f>IFERROR(E12/E$10,0)</f>
        <v>0</v>
      </c>
      <c r="G12" s="156">
        <f>G10-G11</f>
        <v>0</v>
      </c>
      <c r="H12" s="270">
        <f>IFERROR(G12/G$10,0)</f>
        <v>0</v>
      </c>
      <c r="I12" s="156">
        <f>I10-I11</f>
        <v>0</v>
      </c>
      <c r="J12" s="270">
        <f>IFERROR(I12/I$10,0)</f>
        <v>0</v>
      </c>
      <c r="K12" s="156">
        <f>K10-K11</f>
        <v>0</v>
      </c>
      <c r="L12" s="270">
        <f>IFERROR(K12/K$10,0)</f>
        <v>0</v>
      </c>
      <c r="M12" s="156">
        <f>M10-M11</f>
        <v>0</v>
      </c>
      <c r="N12" s="270">
        <f>IFERROR(M12/M$10,0)</f>
        <v>0</v>
      </c>
      <c r="O12" s="156">
        <f>O10-O11</f>
        <v>0</v>
      </c>
      <c r="P12" s="270">
        <f>IFERROR(O12/O$10,0)</f>
        <v>0</v>
      </c>
      <c r="Q12" s="156">
        <f t="shared" ref="Q12" si="2">Q10-Q11</f>
        <v>0</v>
      </c>
      <c r="R12" s="270">
        <f t="shared" si="0"/>
        <v>0</v>
      </c>
      <c r="S12" s="156">
        <f t="shared" ref="S12" si="3">S10-S11</f>
        <v>0</v>
      </c>
      <c r="T12" s="270">
        <f t="shared" si="1"/>
        <v>0</v>
      </c>
      <c r="U12" s="156">
        <f>U10-U11</f>
        <v>0</v>
      </c>
      <c r="V12" s="271">
        <f>IFERROR(U12/U$10,0)</f>
        <v>0</v>
      </c>
    </row>
    <row r="13" spans="1:23" s="6" customFormat="1" ht="25.5" customHeight="1" x14ac:dyDescent="0.2">
      <c r="A13" s="69" t="s">
        <v>74</v>
      </c>
      <c r="B13" s="68"/>
      <c r="C13" s="157"/>
      <c r="D13" s="157"/>
      <c r="E13" s="157"/>
      <c r="F13" s="157"/>
      <c r="G13" s="157"/>
      <c r="H13" s="157"/>
      <c r="I13" s="157"/>
      <c r="J13" s="157"/>
      <c r="K13" s="157"/>
      <c r="L13" s="157"/>
      <c r="M13" s="157"/>
      <c r="N13" s="157"/>
      <c r="O13" s="157"/>
      <c r="P13" s="157"/>
      <c r="Q13" s="157"/>
      <c r="R13" s="157"/>
      <c r="S13" s="157"/>
      <c r="T13" s="157"/>
      <c r="U13" s="157"/>
      <c r="V13" s="272"/>
    </row>
    <row r="14" spans="1:23" s="6" customFormat="1" ht="25.5" customHeight="1" x14ac:dyDescent="0.2">
      <c r="A14" s="70"/>
      <c r="B14" s="68" t="s">
        <v>75</v>
      </c>
      <c r="C14" s="156">
        <v>0</v>
      </c>
      <c r="D14" s="270">
        <f t="shared" ref="D14:D21" si="4">IFERROR(C14/C$10,0)</f>
        <v>0</v>
      </c>
      <c r="E14" s="156">
        <v>0</v>
      </c>
      <c r="F14" s="270">
        <f t="shared" ref="F14:F21" si="5">IFERROR(E14/E$10,0)</f>
        <v>0</v>
      </c>
      <c r="G14" s="156">
        <v>0</v>
      </c>
      <c r="H14" s="270">
        <f t="shared" ref="H14:H21" si="6">IFERROR(G14/G$10,0)</f>
        <v>0</v>
      </c>
      <c r="I14" s="156">
        <v>0</v>
      </c>
      <c r="J14" s="270">
        <f t="shared" ref="J14:J21" si="7">IFERROR(I14/I$10,0)</f>
        <v>0</v>
      </c>
      <c r="K14" s="156">
        <v>0</v>
      </c>
      <c r="L14" s="270">
        <f t="shared" ref="L14:L21" si="8">IFERROR(K14/K$10,0)</f>
        <v>0</v>
      </c>
      <c r="M14" s="156">
        <v>0</v>
      </c>
      <c r="N14" s="270">
        <f t="shared" ref="N14:N21" si="9">IFERROR(M14/M$10,0)</f>
        <v>0</v>
      </c>
      <c r="O14" s="156">
        <v>0</v>
      </c>
      <c r="P14" s="270">
        <f t="shared" ref="P14:P21" si="10">IFERROR(O14/O$10,0)</f>
        <v>0</v>
      </c>
      <c r="Q14" s="156">
        <v>0</v>
      </c>
      <c r="R14" s="270">
        <f t="shared" ref="R14:R21" si="11">IFERROR(Q14/Q$10,0)</f>
        <v>0</v>
      </c>
      <c r="S14" s="156">
        <v>0</v>
      </c>
      <c r="T14" s="270">
        <f t="shared" ref="T14:T21" si="12">IFERROR(S14/S$10,0)</f>
        <v>0</v>
      </c>
      <c r="U14" s="156">
        <v>0</v>
      </c>
      <c r="V14" s="271">
        <f t="shared" ref="V14:V21" si="13">IFERROR(U14/U$10,0)</f>
        <v>0</v>
      </c>
    </row>
    <row r="15" spans="1:23" s="6" customFormat="1" ht="25.5" customHeight="1" x14ac:dyDescent="0.2">
      <c r="A15" s="70"/>
      <c r="B15" s="68" t="s">
        <v>76</v>
      </c>
      <c r="C15" s="157">
        <v>0</v>
      </c>
      <c r="D15" s="270">
        <f t="shared" si="4"/>
        <v>0</v>
      </c>
      <c r="E15" s="157">
        <v>0</v>
      </c>
      <c r="F15" s="270">
        <f t="shared" si="5"/>
        <v>0</v>
      </c>
      <c r="G15" s="157">
        <v>0</v>
      </c>
      <c r="H15" s="270">
        <f t="shared" si="6"/>
        <v>0</v>
      </c>
      <c r="I15" s="157">
        <v>0</v>
      </c>
      <c r="J15" s="270">
        <f t="shared" si="7"/>
        <v>0</v>
      </c>
      <c r="K15" s="157">
        <v>0</v>
      </c>
      <c r="L15" s="270">
        <f t="shared" si="8"/>
        <v>0</v>
      </c>
      <c r="M15" s="157">
        <v>0</v>
      </c>
      <c r="N15" s="270">
        <f t="shared" si="9"/>
        <v>0</v>
      </c>
      <c r="O15" s="157">
        <v>0</v>
      </c>
      <c r="P15" s="270">
        <f t="shared" si="10"/>
        <v>0</v>
      </c>
      <c r="Q15" s="157">
        <v>0</v>
      </c>
      <c r="R15" s="270">
        <f t="shared" si="11"/>
        <v>0</v>
      </c>
      <c r="S15" s="157">
        <v>0</v>
      </c>
      <c r="T15" s="270">
        <f t="shared" si="12"/>
        <v>0</v>
      </c>
      <c r="U15" s="157">
        <v>0</v>
      </c>
      <c r="V15" s="271">
        <f t="shared" si="13"/>
        <v>0</v>
      </c>
    </row>
    <row r="16" spans="1:23" s="6" customFormat="1" ht="25.5" customHeight="1" x14ac:dyDescent="0.2">
      <c r="A16" s="70"/>
      <c r="B16" s="68" t="s">
        <v>77</v>
      </c>
      <c r="C16" s="157">
        <v>0</v>
      </c>
      <c r="D16" s="270">
        <f t="shared" si="4"/>
        <v>0</v>
      </c>
      <c r="E16" s="157">
        <v>0</v>
      </c>
      <c r="F16" s="270">
        <f t="shared" si="5"/>
        <v>0</v>
      </c>
      <c r="G16" s="157">
        <v>0</v>
      </c>
      <c r="H16" s="270">
        <f t="shared" si="6"/>
        <v>0</v>
      </c>
      <c r="I16" s="157">
        <v>0</v>
      </c>
      <c r="J16" s="270">
        <f t="shared" si="7"/>
        <v>0</v>
      </c>
      <c r="K16" s="157">
        <v>0</v>
      </c>
      <c r="L16" s="270">
        <f t="shared" si="8"/>
        <v>0</v>
      </c>
      <c r="M16" s="157">
        <v>0</v>
      </c>
      <c r="N16" s="270">
        <f t="shared" si="9"/>
        <v>0</v>
      </c>
      <c r="O16" s="157">
        <v>0</v>
      </c>
      <c r="P16" s="270">
        <f t="shared" si="10"/>
        <v>0</v>
      </c>
      <c r="Q16" s="157">
        <v>0</v>
      </c>
      <c r="R16" s="270">
        <f t="shared" si="11"/>
        <v>0</v>
      </c>
      <c r="S16" s="157">
        <v>0</v>
      </c>
      <c r="T16" s="270">
        <f t="shared" si="12"/>
        <v>0</v>
      </c>
      <c r="U16" s="157">
        <v>0</v>
      </c>
      <c r="V16" s="271">
        <f t="shared" si="13"/>
        <v>0</v>
      </c>
    </row>
    <row r="17" spans="1:23" s="6" customFormat="1" ht="25.5" customHeight="1" x14ac:dyDescent="0.2">
      <c r="A17" s="70"/>
      <c r="B17" s="68" t="s">
        <v>64</v>
      </c>
      <c r="C17" s="157">
        <v>0</v>
      </c>
      <c r="D17" s="270">
        <f t="shared" si="4"/>
        <v>0</v>
      </c>
      <c r="E17" s="157">
        <v>0</v>
      </c>
      <c r="F17" s="270">
        <f t="shared" si="5"/>
        <v>0</v>
      </c>
      <c r="G17" s="157">
        <v>0</v>
      </c>
      <c r="H17" s="270">
        <f t="shared" si="6"/>
        <v>0</v>
      </c>
      <c r="I17" s="157">
        <v>0</v>
      </c>
      <c r="J17" s="270">
        <f t="shared" si="7"/>
        <v>0</v>
      </c>
      <c r="K17" s="157">
        <v>0</v>
      </c>
      <c r="L17" s="270">
        <f t="shared" si="8"/>
        <v>0</v>
      </c>
      <c r="M17" s="157">
        <v>0</v>
      </c>
      <c r="N17" s="270">
        <f t="shared" si="9"/>
        <v>0</v>
      </c>
      <c r="O17" s="157">
        <v>0</v>
      </c>
      <c r="P17" s="270">
        <f t="shared" si="10"/>
        <v>0</v>
      </c>
      <c r="Q17" s="157">
        <v>0</v>
      </c>
      <c r="R17" s="270">
        <f t="shared" si="11"/>
        <v>0</v>
      </c>
      <c r="S17" s="157">
        <v>0</v>
      </c>
      <c r="T17" s="270">
        <f t="shared" si="12"/>
        <v>0</v>
      </c>
      <c r="U17" s="157">
        <v>0</v>
      </c>
      <c r="V17" s="271">
        <f t="shared" si="13"/>
        <v>0</v>
      </c>
    </row>
    <row r="18" spans="1:23" s="6" customFormat="1" ht="25.5" customHeight="1" x14ac:dyDescent="0.2">
      <c r="A18" s="70"/>
      <c r="B18" s="68" t="s">
        <v>78</v>
      </c>
      <c r="C18" s="157"/>
      <c r="D18" s="270">
        <f t="shared" si="4"/>
        <v>0</v>
      </c>
      <c r="E18" s="157">
        <v>0</v>
      </c>
      <c r="F18" s="270">
        <f t="shared" si="5"/>
        <v>0</v>
      </c>
      <c r="G18" s="157">
        <v>0</v>
      </c>
      <c r="H18" s="270">
        <f t="shared" si="6"/>
        <v>0</v>
      </c>
      <c r="I18" s="157">
        <v>0</v>
      </c>
      <c r="J18" s="270">
        <f t="shared" si="7"/>
        <v>0</v>
      </c>
      <c r="K18" s="157">
        <v>0</v>
      </c>
      <c r="L18" s="270">
        <f t="shared" si="8"/>
        <v>0</v>
      </c>
      <c r="M18" s="157">
        <v>0</v>
      </c>
      <c r="N18" s="270">
        <f t="shared" si="9"/>
        <v>0</v>
      </c>
      <c r="O18" s="157">
        <v>0</v>
      </c>
      <c r="P18" s="270">
        <f t="shared" si="10"/>
        <v>0</v>
      </c>
      <c r="Q18" s="157">
        <v>0</v>
      </c>
      <c r="R18" s="270">
        <f t="shared" si="11"/>
        <v>0</v>
      </c>
      <c r="S18" s="157">
        <v>0</v>
      </c>
      <c r="T18" s="270">
        <f t="shared" si="12"/>
        <v>0</v>
      </c>
      <c r="U18" s="157">
        <v>0</v>
      </c>
      <c r="V18" s="271">
        <f t="shared" si="13"/>
        <v>0</v>
      </c>
    </row>
    <row r="19" spans="1:23" s="6" customFormat="1" ht="25.5" customHeight="1" x14ac:dyDescent="0.2">
      <c r="A19" s="70"/>
      <c r="B19" s="68" t="s">
        <v>79</v>
      </c>
      <c r="C19" s="155">
        <v>0</v>
      </c>
      <c r="D19" s="268">
        <f t="shared" si="4"/>
        <v>0</v>
      </c>
      <c r="E19" s="155">
        <v>0</v>
      </c>
      <c r="F19" s="268">
        <f t="shared" si="5"/>
        <v>0</v>
      </c>
      <c r="G19" s="155">
        <v>0</v>
      </c>
      <c r="H19" s="268">
        <f t="shared" si="6"/>
        <v>0</v>
      </c>
      <c r="I19" s="155">
        <v>0</v>
      </c>
      <c r="J19" s="268">
        <f t="shared" si="7"/>
        <v>0</v>
      </c>
      <c r="K19" s="155">
        <v>0</v>
      </c>
      <c r="L19" s="268">
        <f t="shared" si="8"/>
        <v>0</v>
      </c>
      <c r="M19" s="155">
        <v>0</v>
      </c>
      <c r="N19" s="268">
        <f t="shared" si="9"/>
        <v>0</v>
      </c>
      <c r="O19" s="155">
        <v>0</v>
      </c>
      <c r="P19" s="268">
        <f t="shared" si="10"/>
        <v>0</v>
      </c>
      <c r="Q19" s="155">
        <v>0</v>
      </c>
      <c r="R19" s="268">
        <f t="shared" si="11"/>
        <v>0</v>
      </c>
      <c r="S19" s="155">
        <v>0</v>
      </c>
      <c r="T19" s="268">
        <f t="shared" si="12"/>
        <v>0</v>
      </c>
      <c r="U19" s="155">
        <v>0</v>
      </c>
      <c r="V19" s="269">
        <f t="shared" si="13"/>
        <v>0</v>
      </c>
    </row>
    <row r="20" spans="1:23" s="6" customFormat="1" ht="25.5" customHeight="1" x14ac:dyDescent="0.2">
      <c r="A20" s="70"/>
      <c r="B20" s="68" t="s">
        <v>80</v>
      </c>
      <c r="C20" s="156">
        <f>SUM(C14:C19)</f>
        <v>0</v>
      </c>
      <c r="D20" s="273">
        <f t="shared" si="4"/>
        <v>0</v>
      </c>
      <c r="E20" s="156">
        <f>SUM(E14:E19)</f>
        <v>0</v>
      </c>
      <c r="F20" s="273">
        <f t="shared" si="5"/>
        <v>0</v>
      </c>
      <c r="G20" s="156">
        <f>SUM(G14:G19)</f>
        <v>0</v>
      </c>
      <c r="H20" s="273">
        <f t="shared" si="6"/>
        <v>0</v>
      </c>
      <c r="I20" s="156">
        <f>SUM(I14:I19)</f>
        <v>0</v>
      </c>
      <c r="J20" s="273">
        <f t="shared" si="7"/>
        <v>0</v>
      </c>
      <c r="K20" s="156">
        <f>SUM(K14:K19)</f>
        <v>0</v>
      </c>
      <c r="L20" s="273">
        <f t="shared" si="8"/>
        <v>0</v>
      </c>
      <c r="M20" s="156">
        <f>SUM(M14:M19)</f>
        <v>0</v>
      </c>
      <c r="N20" s="273">
        <f t="shared" si="9"/>
        <v>0</v>
      </c>
      <c r="O20" s="156">
        <f>SUM(O14:O19)</f>
        <v>0</v>
      </c>
      <c r="P20" s="273">
        <f t="shared" si="10"/>
        <v>0</v>
      </c>
      <c r="Q20" s="156">
        <f t="shared" ref="Q20" si="14">SUM(Q14:Q19)</f>
        <v>0</v>
      </c>
      <c r="R20" s="273">
        <f t="shared" si="11"/>
        <v>0</v>
      </c>
      <c r="S20" s="156">
        <f t="shared" ref="S20" si="15">SUM(S14:S19)</f>
        <v>0</v>
      </c>
      <c r="T20" s="273">
        <f t="shared" si="12"/>
        <v>0</v>
      </c>
      <c r="U20" s="156">
        <f>SUM(U14:U19)</f>
        <v>0</v>
      </c>
      <c r="V20" s="274">
        <f t="shared" si="13"/>
        <v>0</v>
      </c>
    </row>
    <row r="21" spans="1:23" s="6" customFormat="1" ht="25.5" customHeight="1" thickBot="1" x14ac:dyDescent="0.25">
      <c r="A21" s="71" t="s">
        <v>81</v>
      </c>
      <c r="B21" s="72"/>
      <c r="C21" s="158">
        <f>C12-C20</f>
        <v>0</v>
      </c>
      <c r="D21" s="275">
        <f t="shared" si="4"/>
        <v>0</v>
      </c>
      <c r="E21" s="158">
        <f>E12-E20</f>
        <v>0</v>
      </c>
      <c r="F21" s="275">
        <f t="shared" si="5"/>
        <v>0</v>
      </c>
      <c r="G21" s="158">
        <f>G12-G20</f>
        <v>0</v>
      </c>
      <c r="H21" s="275">
        <f t="shared" si="6"/>
        <v>0</v>
      </c>
      <c r="I21" s="158">
        <f>I12-I20</f>
        <v>0</v>
      </c>
      <c r="J21" s="275">
        <f t="shared" si="7"/>
        <v>0</v>
      </c>
      <c r="K21" s="158">
        <f>K12-K20</f>
        <v>0</v>
      </c>
      <c r="L21" s="275">
        <f t="shared" si="8"/>
        <v>0</v>
      </c>
      <c r="M21" s="158">
        <f>M12-M20</f>
        <v>0</v>
      </c>
      <c r="N21" s="275">
        <f t="shared" si="9"/>
        <v>0</v>
      </c>
      <c r="O21" s="158">
        <f>O12-O20</f>
        <v>0</v>
      </c>
      <c r="P21" s="275">
        <f t="shared" si="10"/>
        <v>0</v>
      </c>
      <c r="Q21" s="158">
        <f t="shared" ref="Q21" si="16">Q12-Q20</f>
        <v>0</v>
      </c>
      <c r="R21" s="275">
        <f t="shared" si="11"/>
        <v>0</v>
      </c>
      <c r="S21" s="158">
        <f t="shared" ref="S21" si="17">S12-S20</f>
        <v>0</v>
      </c>
      <c r="T21" s="275">
        <f t="shared" si="12"/>
        <v>0</v>
      </c>
      <c r="U21" s="158">
        <f>U12-U20</f>
        <v>0</v>
      </c>
      <c r="V21" s="276">
        <f t="shared" si="13"/>
        <v>0</v>
      </c>
    </row>
    <row r="22" spans="1:23" s="6" customFormat="1" ht="4.5" customHeight="1" x14ac:dyDescent="0.2">
      <c r="A22" s="29"/>
      <c r="B22" s="30"/>
      <c r="C22" s="31"/>
      <c r="D22" s="32"/>
      <c r="E22" s="31"/>
      <c r="F22" s="32"/>
      <c r="G22" s="31"/>
      <c r="H22" s="32"/>
      <c r="I22" s="31"/>
      <c r="J22" s="32"/>
      <c r="K22" s="31"/>
      <c r="L22" s="32"/>
      <c r="M22" s="31"/>
      <c r="N22" s="32"/>
      <c r="O22" s="31"/>
      <c r="P22" s="32"/>
    </row>
    <row r="23" spans="1:23" s="6" customFormat="1" ht="14.45" customHeight="1" x14ac:dyDescent="0.2">
      <c r="A23" s="33" t="s">
        <v>82</v>
      </c>
      <c r="B23" s="15"/>
      <c r="P23" s="433"/>
      <c r="Q23" s="433"/>
      <c r="R23" s="433"/>
      <c r="S23" s="433"/>
      <c r="T23" s="433"/>
      <c r="U23" s="433"/>
      <c r="V23" s="433"/>
      <c r="W23" s="433"/>
    </row>
    <row r="24" spans="1:23" s="6" customFormat="1" ht="12.75" x14ac:dyDescent="0.2">
      <c r="A24" s="33" t="s">
        <v>124</v>
      </c>
      <c r="B24" s="15"/>
    </row>
    <row r="25" spans="1:23" x14ac:dyDescent="0.2">
      <c r="A25" s="27"/>
    </row>
  </sheetData>
  <sheetProtection algorithmName="SHA-512" hashValue="lEAZolt+Tfd1ATiuYxs5FUVXM7opNWnaH6m1u3H0DVI3H+JF3bTM+OO72VumSWPLArm+TgF4fgA6Hr8wliik6g==" saltValue="S5QI67DUSI/ysY6awvaQNA==" spinCount="100000" sheet="1" objects="1" scenarios="1" formatCells="0" formatColumns="0" formatRows="0" selectLockedCells="1"/>
  <protectedRanges>
    <protectedRange sqref="C10:C11 E11 G11 I11 K11 M11 O11 C14:C19 E14:E19 G14:G19 I14:I19 K14:K19 M14:M19 O14:O19 Q11 S11 Q14:Q19 S14:S19 U11 U14:U19 C10:V10 C13:V13" name="Range1"/>
  </protectedRanges>
  <mergeCells count="18">
    <mergeCell ref="G7:H7"/>
    <mergeCell ref="I7:J7"/>
    <mergeCell ref="A3:P3"/>
    <mergeCell ref="A4:P4"/>
    <mergeCell ref="A5:G5"/>
    <mergeCell ref="A1:V1"/>
    <mergeCell ref="P23:W23"/>
    <mergeCell ref="A8:B8"/>
    <mergeCell ref="A9:B9"/>
    <mergeCell ref="K7:L7"/>
    <mergeCell ref="M7:N7"/>
    <mergeCell ref="O7:P7"/>
    <mergeCell ref="Q7:R7"/>
    <mergeCell ref="S7:T7"/>
    <mergeCell ref="U7:V7"/>
    <mergeCell ref="A7:B7"/>
    <mergeCell ref="C7:D7"/>
    <mergeCell ref="E7:F7"/>
  </mergeCells>
  <phoneticPr fontId="27" type="noConversion"/>
  <pageMargins left="0.7" right="0.7" top="0.75" bottom="0.75" header="0.3" footer="0.3"/>
  <pageSetup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6DA35-121C-457E-808F-372180EF5FC4}">
  <sheetPr>
    <pageSetUpPr fitToPage="1"/>
  </sheetPr>
  <dimension ref="A1:H21"/>
  <sheetViews>
    <sheetView zoomScaleNormal="100" workbookViewId="0">
      <selection activeCell="C13" sqref="C13"/>
    </sheetView>
  </sheetViews>
  <sheetFormatPr defaultColWidth="9.140625" defaultRowHeight="14.25" x14ac:dyDescent="0.2"/>
  <cols>
    <col min="1" max="1" width="2.5703125" style="7" customWidth="1"/>
    <col min="2" max="2" width="36" style="7" customWidth="1"/>
    <col min="3" max="3" width="109.42578125" style="7" customWidth="1"/>
    <col min="4" max="16384" width="9.140625" style="7"/>
  </cols>
  <sheetData>
    <row r="1" spans="1:8" s="6" customFormat="1" ht="18" x14ac:dyDescent="0.2">
      <c r="A1" s="432" t="s">
        <v>126</v>
      </c>
      <c r="B1" s="432"/>
      <c r="C1" s="432"/>
    </row>
    <row r="2" spans="1:8" s="6" customFormat="1" ht="21" customHeight="1" x14ac:dyDescent="0.2">
      <c r="A2" s="445" t="s">
        <v>0</v>
      </c>
      <c r="B2" s="446"/>
      <c r="C2" s="446"/>
    </row>
    <row r="3" spans="1:8" s="6" customFormat="1" ht="21" customHeight="1" x14ac:dyDescent="0.2">
      <c r="A3" s="445" t="s">
        <v>83</v>
      </c>
      <c r="B3" s="446"/>
      <c r="C3" s="446"/>
    </row>
    <row r="4" spans="1:8" s="6" customFormat="1" ht="21" customHeight="1" thickBot="1" x14ac:dyDescent="0.25">
      <c r="A4" s="445" t="s">
        <v>106</v>
      </c>
      <c r="B4" s="446"/>
      <c r="C4" s="446"/>
    </row>
    <row r="5" spans="1:8" s="6" customFormat="1" ht="13.5" hidden="1" thickBot="1" x14ac:dyDescent="0.25">
      <c r="A5" s="43"/>
      <c r="B5" s="43"/>
      <c r="C5" s="43"/>
      <c r="D5" s="28"/>
      <c r="E5" s="28"/>
      <c r="F5" s="28"/>
      <c r="G5" s="28"/>
      <c r="H5" s="28"/>
    </row>
    <row r="6" spans="1:8" s="6" customFormat="1" ht="12" x14ac:dyDescent="0.2">
      <c r="A6" s="441" t="s">
        <v>84</v>
      </c>
      <c r="B6" s="442"/>
      <c r="C6" s="443" t="s">
        <v>85</v>
      </c>
      <c r="D6" s="28"/>
      <c r="E6" s="28"/>
      <c r="F6" s="28"/>
      <c r="G6" s="28"/>
      <c r="H6" s="28"/>
    </row>
    <row r="7" spans="1:8" s="6" customFormat="1" ht="12.75" thickBot="1" x14ac:dyDescent="0.25">
      <c r="A7" s="436"/>
      <c r="B7" s="437"/>
      <c r="C7" s="444"/>
      <c r="D7" s="28"/>
      <c r="E7" s="28"/>
      <c r="F7" s="28"/>
      <c r="G7" s="28"/>
      <c r="H7" s="28"/>
    </row>
    <row r="8" spans="1:8" s="6" customFormat="1" ht="27.6" customHeight="1" x14ac:dyDescent="0.2">
      <c r="A8" s="44" t="str">
        <f>"1."</f>
        <v>1.</v>
      </c>
      <c r="B8" s="34" t="s">
        <v>86</v>
      </c>
      <c r="C8" s="45" t="s">
        <v>87</v>
      </c>
    </row>
    <row r="9" spans="1:8" s="6" customFormat="1" ht="27.6" customHeight="1" x14ac:dyDescent="0.2">
      <c r="A9" s="44" t="str">
        <f>"2."</f>
        <v>2.</v>
      </c>
      <c r="B9" s="34" t="s">
        <v>88</v>
      </c>
      <c r="C9" s="45" t="s">
        <v>89</v>
      </c>
    </row>
    <row r="10" spans="1:8" s="6" customFormat="1" ht="27.6" customHeight="1" x14ac:dyDescent="0.2">
      <c r="A10" s="44" t="str">
        <f>"3."</f>
        <v>3.</v>
      </c>
      <c r="B10" s="159"/>
      <c r="C10" s="160"/>
    </row>
    <row r="11" spans="1:8" s="6" customFormat="1" ht="27.6" customHeight="1" x14ac:dyDescent="0.2">
      <c r="A11" s="44" t="str">
        <f>"4."</f>
        <v>4.</v>
      </c>
      <c r="B11" s="159"/>
      <c r="C11" s="160"/>
    </row>
    <row r="12" spans="1:8" s="6" customFormat="1" ht="27.6" customHeight="1" x14ac:dyDescent="0.2">
      <c r="A12" s="44" t="str">
        <f>"5."</f>
        <v>5.</v>
      </c>
      <c r="B12" s="159"/>
      <c r="C12" s="160"/>
    </row>
    <row r="13" spans="1:8" s="6" customFormat="1" ht="27.6" customHeight="1" x14ac:dyDescent="0.2">
      <c r="A13" s="44" t="str">
        <f>"6."</f>
        <v>6.</v>
      </c>
      <c r="B13" s="159"/>
      <c r="C13" s="160"/>
    </row>
    <row r="14" spans="1:8" s="6" customFormat="1" ht="27.6" customHeight="1" x14ac:dyDescent="0.2">
      <c r="A14" s="44" t="str">
        <f>"7."</f>
        <v>7.</v>
      </c>
      <c r="B14" s="159"/>
      <c r="C14" s="160"/>
    </row>
    <row r="15" spans="1:8" s="6" customFormat="1" ht="27.6" customHeight="1" x14ac:dyDescent="0.2">
      <c r="A15" s="44" t="str">
        <f>"8."</f>
        <v>8.</v>
      </c>
      <c r="B15" s="159"/>
      <c r="C15" s="160"/>
    </row>
    <row r="16" spans="1:8" s="6" customFormat="1" ht="27.6" customHeight="1" x14ac:dyDescent="0.2">
      <c r="A16" s="44" t="str">
        <f>"9."</f>
        <v>9.</v>
      </c>
      <c r="B16" s="159"/>
      <c r="C16" s="160"/>
    </row>
    <row r="17" spans="1:3" s="6" customFormat="1" ht="27.6" customHeight="1" thickBot="1" x14ac:dyDescent="0.25">
      <c r="A17" s="46" t="str">
        <f>"10."</f>
        <v>10.</v>
      </c>
      <c r="B17" s="161"/>
      <c r="C17" s="162"/>
    </row>
    <row r="18" spans="1:3" s="6" customFormat="1" ht="12.75" x14ac:dyDescent="0.2">
      <c r="A18" s="35"/>
      <c r="C18" s="73"/>
    </row>
    <row r="19" spans="1:3" x14ac:dyDescent="0.2">
      <c r="A19" s="27"/>
    </row>
    <row r="20" spans="1:3" x14ac:dyDescent="0.2">
      <c r="A20" s="27"/>
    </row>
    <row r="21" spans="1:3" x14ac:dyDescent="0.2">
      <c r="A21" s="27"/>
    </row>
  </sheetData>
  <sheetProtection algorithmName="SHA-512" hashValue="NG9F4Dmf1/JSyHZMnpWmP1qSltFMhl9YRW6mkXdrVXq6e5TsNw2vuio1WDiJ8RiN3jUt9PiOxEjZtBgG24vGwg==" saltValue="+zAtgYDSuu/NFaExQn2jEw==" spinCount="100000" sheet="1" formatCells="0" formatColumns="0" formatRows="0" insertColumns="0" insertRows="0" deleteColumns="0" deleteRows="0"/>
  <protectedRanges>
    <protectedRange sqref="B10:C17" name="Range1"/>
  </protectedRanges>
  <mergeCells count="6">
    <mergeCell ref="A6:B7"/>
    <mergeCell ref="C6:C7"/>
    <mergeCell ref="A1:C1"/>
    <mergeCell ref="A2:C2"/>
    <mergeCell ref="A3:C3"/>
    <mergeCell ref="A4:C4"/>
  </mergeCells>
  <pageMargins left="0.7" right="0.7" top="0.75" bottom="0.75" header="0.3" footer="0.3"/>
  <pageSetup scale="8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23AA6-A125-4152-80E4-E7A07731E839}">
  <dimension ref="A1:E9"/>
  <sheetViews>
    <sheetView view="pageLayout" zoomScale="130" zoomScaleNormal="100" zoomScalePageLayoutView="130" workbookViewId="0">
      <selection activeCell="C5" sqref="C5:C6"/>
    </sheetView>
  </sheetViews>
  <sheetFormatPr defaultColWidth="8.7109375" defaultRowHeight="15" x14ac:dyDescent="0.25"/>
  <cols>
    <col min="1" max="1" width="6.5703125" style="36" customWidth="1"/>
    <col min="2" max="2" width="13.85546875" style="36" customWidth="1"/>
    <col min="3" max="3" width="8.28515625" style="36" customWidth="1"/>
    <col min="4" max="4" width="38.28515625" style="36" customWidth="1"/>
    <col min="5" max="5" width="52.42578125" style="36" customWidth="1"/>
    <col min="6" max="16384" width="8.7109375" style="36"/>
  </cols>
  <sheetData>
    <row r="1" spans="1:5" ht="20.25" x14ac:dyDescent="0.25">
      <c r="A1" s="298" t="s">
        <v>117</v>
      </c>
      <c r="B1" s="298"/>
      <c r="C1" s="298"/>
      <c r="D1" s="298"/>
      <c r="E1" s="298"/>
    </row>
    <row r="2" spans="1:5" s="37" customFormat="1" ht="20.25" x14ac:dyDescent="0.25">
      <c r="A2" s="41"/>
      <c r="B2" s="41"/>
      <c r="C2" s="41"/>
      <c r="D2" s="41"/>
      <c r="E2" s="41"/>
    </row>
    <row r="3" spans="1:5" ht="18" x14ac:dyDescent="0.25">
      <c r="A3" s="299" t="s">
        <v>0</v>
      </c>
      <c r="B3" s="299"/>
      <c r="C3" s="299"/>
      <c r="D3" s="299"/>
      <c r="E3" s="299"/>
    </row>
    <row r="4" spans="1:5" ht="18.75" thickBot="1" x14ac:dyDescent="0.3">
      <c r="A4" s="306"/>
      <c r="B4" s="306"/>
      <c r="C4" s="306"/>
      <c r="D4" s="306"/>
      <c r="E4" s="306"/>
    </row>
    <row r="5" spans="1:5" ht="27.75" customHeight="1" x14ac:dyDescent="0.25">
      <c r="A5" s="300" t="s">
        <v>1</v>
      </c>
      <c r="B5" s="302" t="s">
        <v>10</v>
      </c>
      <c r="C5" s="302" t="s">
        <v>3</v>
      </c>
      <c r="D5" s="302" t="s">
        <v>2</v>
      </c>
      <c r="E5" s="304" t="s">
        <v>9</v>
      </c>
    </row>
    <row r="6" spans="1:5" ht="27.75" customHeight="1" thickBot="1" x14ac:dyDescent="0.3">
      <c r="A6" s="301"/>
      <c r="B6" s="303"/>
      <c r="C6" s="303"/>
      <c r="D6" s="303"/>
      <c r="E6" s="305"/>
    </row>
    <row r="7" spans="1:5" ht="110.25" customHeight="1" thickBot="1" x14ac:dyDescent="0.3">
      <c r="A7" s="174" t="s">
        <v>104</v>
      </c>
      <c r="B7" s="175" t="s">
        <v>94</v>
      </c>
      <c r="C7" s="176">
        <v>1715</v>
      </c>
      <c r="D7" s="177"/>
      <c r="E7" s="178"/>
    </row>
    <row r="8" spans="1:5" ht="15.75" x14ac:dyDescent="0.25">
      <c r="A8" s="40"/>
      <c r="B8" s="14"/>
      <c r="C8" s="39"/>
      <c r="D8" s="38"/>
      <c r="E8" s="38"/>
    </row>
    <row r="9" spans="1:5" ht="15.75" x14ac:dyDescent="0.25">
      <c r="A9" s="40"/>
      <c r="B9" s="14"/>
      <c r="C9" s="39"/>
      <c r="D9" s="38"/>
      <c r="E9" s="38"/>
    </row>
  </sheetData>
  <sheetProtection algorithmName="SHA-512" hashValue="GR7mTwo0C53o6QTURIy94w/Me6NnLpwOXG/plnzbA10QnJCMtwqDs+Ip70o2V2SWuPgc1jknuEKkMvsUPyxDlQ==" saltValue="YDiM0GmhrGs/VQ+s4dLBVA==" spinCount="100000" sheet="1" objects="1" scenarios="1" formatCells="0" formatColumns="0" formatRows="0"/>
  <protectedRanges>
    <protectedRange sqref="D7:E7" name="Range1_1"/>
  </protectedRanges>
  <mergeCells count="8">
    <mergeCell ref="A1:E1"/>
    <mergeCell ref="A3:E3"/>
    <mergeCell ref="A5:A6"/>
    <mergeCell ref="B5:B6"/>
    <mergeCell ref="C5:C6"/>
    <mergeCell ref="D5:D6"/>
    <mergeCell ref="E5:E6"/>
    <mergeCell ref="A4:E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403FB-396B-4E55-8D8A-E21F1AB7CB15}">
  <sheetPr>
    <pageSetUpPr fitToPage="1"/>
  </sheetPr>
  <dimension ref="A1:G21"/>
  <sheetViews>
    <sheetView view="pageLayout" zoomScaleNormal="100" workbookViewId="0">
      <selection activeCell="B18" sqref="B18:G20"/>
    </sheetView>
  </sheetViews>
  <sheetFormatPr defaultColWidth="9" defaultRowHeight="14.25" x14ac:dyDescent="0.2"/>
  <cols>
    <col min="1" max="1" width="35.7109375" style="7" customWidth="1"/>
    <col min="2" max="2" width="3" style="7" customWidth="1"/>
    <col min="3" max="3" width="42.5703125" style="25" customWidth="1"/>
    <col min="4" max="4" width="31.140625" style="25" customWidth="1"/>
    <col min="5" max="5" width="43.28515625" style="25" customWidth="1"/>
    <col min="6" max="6" width="10.42578125" style="25" customWidth="1"/>
    <col min="7" max="7" width="24.5703125" style="25" customWidth="1"/>
    <col min="8" max="16384" width="9" style="7"/>
  </cols>
  <sheetData>
    <row r="1" spans="1:7" ht="26.45" customHeight="1" x14ac:dyDescent="0.2">
      <c r="A1" s="309" t="s">
        <v>118</v>
      </c>
      <c r="B1" s="309"/>
      <c r="C1" s="309"/>
      <c r="D1" s="309"/>
      <c r="E1" s="309"/>
      <c r="F1" s="309"/>
      <c r="G1" s="309"/>
    </row>
    <row r="2" spans="1:7" ht="15" x14ac:dyDescent="0.25">
      <c r="A2" s="310"/>
      <c r="B2" s="310"/>
      <c r="C2" s="310"/>
      <c r="D2" s="310"/>
      <c r="E2" s="310"/>
      <c r="F2" s="310"/>
      <c r="G2" s="310"/>
    </row>
    <row r="3" spans="1:7" ht="21" customHeight="1" x14ac:dyDescent="0.2">
      <c r="A3" s="311" t="s">
        <v>0</v>
      </c>
      <c r="B3" s="311"/>
      <c r="C3" s="311"/>
      <c r="D3" s="311"/>
      <c r="E3" s="311"/>
      <c r="F3" s="311"/>
      <c r="G3" s="311"/>
    </row>
    <row r="4" spans="1:7" ht="21" customHeight="1" x14ac:dyDescent="0.2">
      <c r="A4" s="311" t="s">
        <v>41</v>
      </c>
      <c r="B4" s="311"/>
      <c r="C4" s="311"/>
      <c r="D4" s="311"/>
      <c r="E4" s="311"/>
      <c r="F4" s="311"/>
      <c r="G4" s="311"/>
    </row>
    <row r="5" spans="1:7" ht="21" customHeight="1" x14ac:dyDescent="0.2">
      <c r="A5" s="312" t="s">
        <v>42</v>
      </c>
      <c r="B5" s="312"/>
      <c r="C5" s="312"/>
      <c r="D5" s="312"/>
      <c r="E5" s="312"/>
      <c r="F5" s="312"/>
      <c r="G5" s="312"/>
    </row>
    <row r="6" spans="1:7" ht="15.75" thickBot="1" x14ac:dyDescent="0.3">
      <c r="A6" s="77"/>
      <c r="B6" s="78"/>
      <c r="C6" s="79"/>
      <c r="D6" s="80"/>
      <c r="E6" s="80"/>
      <c r="F6" s="80"/>
      <c r="G6" s="80"/>
    </row>
    <row r="7" spans="1:7" ht="32.25" thickBot="1" x14ac:dyDescent="0.25">
      <c r="A7" s="81" t="s">
        <v>43</v>
      </c>
      <c r="B7" s="307" t="s">
        <v>44</v>
      </c>
      <c r="C7" s="308"/>
      <c r="D7" s="230" t="s">
        <v>45</v>
      </c>
      <c r="E7" s="82" t="s">
        <v>46</v>
      </c>
      <c r="F7" s="83" t="s">
        <v>47</v>
      </c>
      <c r="G7" s="84" t="s">
        <v>48</v>
      </c>
    </row>
    <row r="8" spans="1:7" ht="25.15" customHeight="1" thickTop="1" x14ac:dyDescent="0.2">
      <c r="A8" s="313" t="s">
        <v>49</v>
      </c>
      <c r="B8" s="85">
        <v>1</v>
      </c>
      <c r="C8" s="89"/>
      <c r="D8" s="90"/>
      <c r="E8" s="90"/>
      <c r="F8" s="90"/>
      <c r="G8" s="91"/>
    </row>
    <row r="9" spans="1:7" ht="25.15" customHeight="1" x14ac:dyDescent="0.2">
      <c r="A9" s="314"/>
      <c r="B9" s="85">
        <v>2</v>
      </c>
      <c r="C9" s="89"/>
      <c r="D9" s="92"/>
      <c r="E9" s="90"/>
      <c r="F9" s="93"/>
      <c r="G9" s="91"/>
    </row>
    <row r="10" spans="1:7" ht="25.15" customHeight="1" x14ac:dyDescent="0.2">
      <c r="A10" s="314"/>
      <c r="B10" s="85">
        <v>3</v>
      </c>
      <c r="C10" s="89"/>
      <c r="D10" s="92"/>
      <c r="E10" s="90"/>
      <c r="F10" s="93"/>
      <c r="G10" s="91"/>
    </row>
    <row r="11" spans="1:7" ht="25.15" customHeight="1" x14ac:dyDescent="0.2">
      <c r="A11" s="314"/>
      <c r="B11" s="85">
        <v>4</v>
      </c>
      <c r="C11" s="89"/>
      <c r="D11" s="92"/>
      <c r="E11" s="90"/>
      <c r="F11" s="93"/>
      <c r="G11" s="91"/>
    </row>
    <row r="12" spans="1:7" ht="25.15" customHeight="1" x14ac:dyDescent="0.2">
      <c r="A12" s="315"/>
      <c r="B12" s="86">
        <v>5</v>
      </c>
      <c r="C12" s="94"/>
      <c r="D12" s="95"/>
      <c r="E12" s="96"/>
      <c r="F12" s="97"/>
      <c r="G12" s="98"/>
    </row>
    <row r="13" spans="1:7" ht="25.15" customHeight="1" x14ac:dyDescent="0.2">
      <c r="A13" s="316" t="s">
        <v>50</v>
      </c>
      <c r="B13" s="87">
        <v>1</v>
      </c>
      <c r="C13" s="99"/>
      <c r="D13" s="100"/>
      <c r="E13" s="100"/>
      <c r="F13" s="100"/>
      <c r="G13" s="101"/>
    </row>
    <row r="14" spans="1:7" ht="25.15" customHeight="1" x14ac:dyDescent="0.2">
      <c r="A14" s="314"/>
      <c r="B14" s="85">
        <v>2</v>
      </c>
      <c r="C14" s="89"/>
      <c r="D14" s="92"/>
      <c r="E14" s="90"/>
      <c r="F14" s="93"/>
      <c r="G14" s="91"/>
    </row>
    <row r="15" spans="1:7" ht="25.15" customHeight="1" x14ac:dyDescent="0.2">
      <c r="A15" s="314"/>
      <c r="B15" s="85">
        <v>3</v>
      </c>
      <c r="C15" s="89"/>
      <c r="D15" s="92"/>
      <c r="E15" s="90"/>
      <c r="F15" s="93"/>
      <c r="G15" s="91"/>
    </row>
    <row r="16" spans="1:7" ht="25.15" customHeight="1" x14ac:dyDescent="0.2">
      <c r="A16" s="314"/>
      <c r="B16" s="85">
        <v>4</v>
      </c>
      <c r="C16" s="89"/>
      <c r="D16" s="92"/>
      <c r="E16" s="90"/>
      <c r="F16" s="93"/>
      <c r="G16" s="91"/>
    </row>
    <row r="17" spans="1:7" ht="25.15" customHeight="1" x14ac:dyDescent="0.2">
      <c r="A17" s="315"/>
      <c r="B17" s="85">
        <v>5</v>
      </c>
      <c r="C17" s="89"/>
      <c r="D17" s="92"/>
      <c r="E17" s="90"/>
      <c r="F17" s="93"/>
      <c r="G17" s="91"/>
    </row>
    <row r="18" spans="1:7" ht="33.75" customHeight="1" x14ac:dyDescent="0.2">
      <c r="A18" s="317" t="s">
        <v>51</v>
      </c>
      <c r="B18" s="320"/>
      <c r="C18" s="321"/>
      <c r="D18" s="321"/>
      <c r="E18" s="321"/>
      <c r="F18" s="321"/>
      <c r="G18" s="322"/>
    </row>
    <row r="19" spans="1:7" ht="33.75" customHeight="1" x14ac:dyDescent="0.2">
      <c r="A19" s="318"/>
      <c r="B19" s="323"/>
      <c r="C19" s="324"/>
      <c r="D19" s="324"/>
      <c r="E19" s="324"/>
      <c r="F19" s="324"/>
      <c r="G19" s="325"/>
    </row>
    <row r="20" spans="1:7" ht="33.75" customHeight="1" thickBot="1" x14ac:dyDescent="0.25">
      <c r="A20" s="319"/>
      <c r="B20" s="326"/>
      <c r="C20" s="327"/>
      <c r="D20" s="327"/>
      <c r="E20" s="327"/>
      <c r="F20" s="327"/>
      <c r="G20" s="328"/>
    </row>
    <row r="21" spans="1:7" x14ac:dyDescent="0.2">
      <c r="A21" s="77"/>
      <c r="B21" s="77"/>
      <c r="C21" s="88"/>
      <c r="D21" s="88"/>
      <c r="E21" s="329"/>
      <c r="F21" s="329"/>
      <c r="G21" s="329"/>
    </row>
  </sheetData>
  <sheetProtection algorithmName="SHA-512" hashValue="BX5mg3zw9YooguhbBcCiMs9urYT6NA0fj4hC8z+YNrAI8rVCV18+33eHACZiemDK4U64Y3/heMCWNecLLUNXnA==" saltValue="Ktyo1N04FXFVxLZZzUSQfw==" spinCount="100000" sheet="1" objects="1" scenarios="1" formatCells="0" formatColumns="0" formatRows="0"/>
  <protectedRanges>
    <protectedRange sqref="C8:G17 B18:G20" name="Range1"/>
  </protectedRanges>
  <mergeCells count="11">
    <mergeCell ref="A8:A12"/>
    <mergeCell ref="A13:A17"/>
    <mergeCell ref="A18:A20"/>
    <mergeCell ref="B18:G20"/>
    <mergeCell ref="E21:G21"/>
    <mergeCell ref="B7:C7"/>
    <mergeCell ref="A1:G1"/>
    <mergeCell ref="A2:G2"/>
    <mergeCell ref="A3:G3"/>
    <mergeCell ref="A4:G4"/>
    <mergeCell ref="A5:G5"/>
  </mergeCells>
  <pageMargins left="0.7" right="0.7" top="0.75" bottom="0.75" header="0.3" footer="0.3"/>
  <pageSetup scale="6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FC46-5CD6-406C-A344-8ED2E567F4AD}">
  <sheetPr>
    <pageSetUpPr fitToPage="1"/>
  </sheetPr>
  <dimension ref="A1:K31"/>
  <sheetViews>
    <sheetView view="pageLayout" zoomScaleNormal="98" workbookViewId="0">
      <selection activeCell="D6" sqref="D6:D8"/>
    </sheetView>
  </sheetViews>
  <sheetFormatPr defaultRowHeight="15" x14ac:dyDescent="0.25"/>
  <cols>
    <col min="1" max="1" width="1.7109375" customWidth="1"/>
    <col min="2" max="2" width="46.7109375" customWidth="1"/>
    <col min="3" max="4" width="16.140625" customWidth="1"/>
    <col min="5" max="6" width="11.7109375" customWidth="1"/>
    <col min="7" max="11" width="17.7109375" customWidth="1"/>
  </cols>
  <sheetData>
    <row r="1" spans="1:11" ht="22.9" customHeight="1" x14ac:dyDescent="0.25">
      <c r="A1" s="330" t="s">
        <v>119</v>
      </c>
      <c r="B1" s="330"/>
      <c r="C1" s="330"/>
      <c r="D1" s="330"/>
      <c r="E1" s="330"/>
      <c r="F1" s="330"/>
      <c r="G1" s="330"/>
      <c r="H1" s="330"/>
      <c r="I1" s="330"/>
      <c r="J1" s="330"/>
      <c r="K1" s="330"/>
    </row>
    <row r="2" spans="1:11" s="4" customFormat="1" x14ac:dyDescent="0.25">
      <c r="A2" s="331"/>
      <c r="B2" s="332"/>
      <c r="C2" s="3"/>
      <c r="D2" s="3"/>
      <c r="E2" s="3"/>
      <c r="F2" s="3"/>
      <c r="G2" s="3"/>
      <c r="H2" s="3"/>
      <c r="I2" s="3"/>
      <c r="J2" s="3"/>
      <c r="K2" s="3"/>
    </row>
    <row r="3" spans="1:11" s="3" customFormat="1" ht="28.15" customHeight="1" x14ac:dyDescent="0.25">
      <c r="A3" s="333" t="s">
        <v>0</v>
      </c>
      <c r="B3" s="333"/>
      <c r="C3" s="333"/>
      <c r="D3" s="333"/>
      <c r="E3" s="333"/>
      <c r="F3" s="333"/>
      <c r="G3" s="333"/>
      <c r="H3" s="333"/>
      <c r="I3" s="333"/>
      <c r="J3" s="333"/>
      <c r="K3" s="333"/>
    </row>
    <row r="4" spans="1:11" s="3" customFormat="1" ht="14.25" thickBot="1" x14ac:dyDescent="0.3">
      <c r="A4" s="53"/>
      <c r="B4" s="53"/>
      <c r="C4" s="53"/>
      <c r="D4" s="53"/>
      <c r="E4" s="53"/>
      <c r="F4" s="53"/>
      <c r="G4" s="53"/>
      <c r="H4" s="53"/>
      <c r="I4" s="53"/>
      <c r="J4" s="53"/>
      <c r="K4" s="53"/>
    </row>
    <row r="5" spans="1:11" s="3" customFormat="1" ht="19.5" customHeight="1" x14ac:dyDescent="0.25">
      <c r="A5" s="334" t="s">
        <v>11</v>
      </c>
      <c r="B5" s="335"/>
      <c r="C5" s="335"/>
      <c r="D5" s="335"/>
      <c r="E5" s="335"/>
      <c r="F5" s="335"/>
      <c r="G5" s="335"/>
      <c r="H5" s="335"/>
      <c r="I5" s="335"/>
      <c r="J5" s="335"/>
      <c r="K5" s="336"/>
    </row>
    <row r="6" spans="1:11" s="5" customFormat="1" ht="21.75" customHeight="1" x14ac:dyDescent="0.2">
      <c r="A6" s="337" t="s">
        <v>12</v>
      </c>
      <c r="B6" s="338"/>
      <c r="C6" s="343" t="s">
        <v>13</v>
      </c>
      <c r="D6" s="343" t="s">
        <v>14</v>
      </c>
      <c r="E6" s="343" t="s">
        <v>15</v>
      </c>
      <c r="F6" s="343" t="s">
        <v>16</v>
      </c>
      <c r="G6" s="344" t="s">
        <v>17</v>
      </c>
      <c r="H6" s="345"/>
      <c r="I6" s="345"/>
      <c r="J6" s="345"/>
      <c r="K6" s="346"/>
    </row>
    <row r="7" spans="1:11" s="5" customFormat="1" ht="21.75" customHeight="1" x14ac:dyDescent="0.2">
      <c r="A7" s="339"/>
      <c r="B7" s="340"/>
      <c r="C7" s="294"/>
      <c r="D7" s="294"/>
      <c r="E7" s="294"/>
      <c r="F7" s="294"/>
      <c r="G7" s="347"/>
      <c r="H7" s="348"/>
      <c r="I7" s="348"/>
      <c r="J7" s="348"/>
      <c r="K7" s="349"/>
    </row>
    <row r="8" spans="1:11" s="5" customFormat="1" ht="24" customHeight="1" thickBot="1" x14ac:dyDescent="0.25">
      <c r="A8" s="341"/>
      <c r="B8" s="342"/>
      <c r="C8" s="295"/>
      <c r="D8" s="295"/>
      <c r="E8" s="295"/>
      <c r="F8" s="295"/>
      <c r="G8" s="179">
        <v>2019</v>
      </c>
      <c r="H8" s="179">
        <v>2020</v>
      </c>
      <c r="I8" s="179">
        <v>2021</v>
      </c>
      <c r="J8" s="180">
        <v>2022</v>
      </c>
      <c r="K8" s="181">
        <v>2023</v>
      </c>
    </row>
    <row r="9" spans="1:11" s="6" customFormat="1" ht="36.75" customHeight="1" x14ac:dyDescent="0.2">
      <c r="A9" s="182" t="str">
        <f>"1."</f>
        <v>1.</v>
      </c>
      <c r="B9" s="183"/>
      <c r="C9" s="184"/>
      <c r="D9" s="185"/>
      <c r="E9" s="185"/>
      <c r="F9" s="186"/>
      <c r="G9" s="187">
        <v>0</v>
      </c>
      <c r="H9" s="188">
        <v>0</v>
      </c>
      <c r="I9" s="188">
        <v>0</v>
      </c>
      <c r="J9" s="188">
        <v>0</v>
      </c>
      <c r="K9" s="189">
        <v>0</v>
      </c>
    </row>
    <row r="10" spans="1:11" s="6" customFormat="1" ht="36.75" customHeight="1" x14ac:dyDescent="0.2">
      <c r="A10" s="190" t="str">
        <f>"2."</f>
        <v>2.</v>
      </c>
      <c r="B10" s="191"/>
      <c r="C10" s="192"/>
      <c r="D10" s="193"/>
      <c r="E10" s="193"/>
      <c r="F10" s="194"/>
      <c r="G10" s="195">
        <v>0</v>
      </c>
      <c r="H10" s="196">
        <v>0</v>
      </c>
      <c r="I10" s="196">
        <v>0</v>
      </c>
      <c r="J10" s="196">
        <v>0</v>
      </c>
      <c r="K10" s="197">
        <v>0</v>
      </c>
    </row>
    <row r="11" spans="1:11" s="6" customFormat="1" ht="36.75" customHeight="1" x14ac:dyDescent="0.2">
      <c r="A11" s="190" t="str">
        <f>"3."</f>
        <v>3.</v>
      </c>
      <c r="B11" s="191"/>
      <c r="C11" s="192"/>
      <c r="D11" s="193"/>
      <c r="E11" s="193"/>
      <c r="F11" s="194"/>
      <c r="G11" s="195">
        <v>0</v>
      </c>
      <c r="H11" s="196">
        <v>0</v>
      </c>
      <c r="I11" s="196">
        <v>0</v>
      </c>
      <c r="J11" s="196">
        <v>0</v>
      </c>
      <c r="K11" s="197">
        <v>0</v>
      </c>
    </row>
    <row r="12" spans="1:11" s="6" customFormat="1" ht="36.75" customHeight="1" x14ac:dyDescent="0.2">
      <c r="A12" s="190" t="str">
        <f>"4."</f>
        <v>4.</v>
      </c>
      <c r="B12" s="191"/>
      <c r="C12" s="192"/>
      <c r="D12" s="193"/>
      <c r="E12" s="193"/>
      <c r="F12" s="194"/>
      <c r="G12" s="195">
        <v>0</v>
      </c>
      <c r="H12" s="196">
        <v>0</v>
      </c>
      <c r="I12" s="196">
        <v>0</v>
      </c>
      <c r="J12" s="196">
        <v>0</v>
      </c>
      <c r="K12" s="197">
        <v>0</v>
      </c>
    </row>
    <row r="13" spans="1:11" s="6" customFormat="1" ht="36.75" customHeight="1" thickBot="1" x14ac:dyDescent="0.25">
      <c r="A13" s="198" t="str">
        <f>"5."</f>
        <v>5.</v>
      </c>
      <c r="B13" s="199"/>
      <c r="C13" s="200"/>
      <c r="D13" s="201"/>
      <c r="E13" s="201"/>
      <c r="F13" s="202"/>
      <c r="G13" s="203">
        <v>0</v>
      </c>
      <c r="H13" s="204">
        <v>0</v>
      </c>
      <c r="I13" s="204">
        <v>0</v>
      </c>
      <c r="J13" s="204">
        <v>0</v>
      </c>
      <c r="K13" s="205">
        <v>0</v>
      </c>
    </row>
    <row r="14" spans="1:11" s="4" customFormat="1" ht="15" customHeight="1" thickBot="1" x14ac:dyDescent="0.3">
      <c r="A14" s="353"/>
      <c r="B14" s="353"/>
      <c r="C14" s="353"/>
      <c r="D14" s="353"/>
      <c r="E14" s="353"/>
      <c r="F14" s="353"/>
      <c r="G14" s="353"/>
      <c r="H14" s="353"/>
      <c r="I14" s="353"/>
      <c r="J14" s="353"/>
      <c r="K14" s="353"/>
    </row>
    <row r="15" spans="1:11" s="4" customFormat="1" ht="18.75" customHeight="1" x14ac:dyDescent="0.25">
      <c r="A15" s="354" t="s">
        <v>18</v>
      </c>
      <c r="B15" s="355"/>
      <c r="C15" s="355"/>
      <c r="D15" s="355"/>
      <c r="E15" s="355"/>
      <c r="F15" s="355"/>
      <c r="G15" s="355"/>
      <c r="H15" s="355"/>
      <c r="I15" s="355"/>
      <c r="J15" s="355"/>
      <c r="K15" s="356"/>
    </row>
    <row r="16" spans="1:11" s="6" customFormat="1" ht="21" customHeight="1" x14ac:dyDescent="0.2">
      <c r="A16" s="357" t="s">
        <v>19</v>
      </c>
      <c r="B16" s="358"/>
      <c r="C16" s="343" t="s">
        <v>13</v>
      </c>
      <c r="D16" s="343" t="s">
        <v>20</v>
      </c>
      <c r="E16" s="343" t="s">
        <v>15</v>
      </c>
      <c r="F16" s="343" t="s">
        <v>16</v>
      </c>
      <c r="G16" s="344" t="s">
        <v>17</v>
      </c>
      <c r="H16" s="345"/>
      <c r="I16" s="345"/>
      <c r="J16" s="345"/>
      <c r="K16" s="346"/>
    </row>
    <row r="17" spans="1:11" s="6" customFormat="1" ht="21" customHeight="1" x14ac:dyDescent="0.2">
      <c r="A17" s="359"/>
      <c r="B17" s="360"/>
      <c r="C17" s="294"/>
      <c r="D17" s="294"/>
      <c r="E17" s="294"/>
      <c r="F17" s="294"/>
      <c r="G17" s="347"/>
      <c r="H17" s="348"/>
      <c r="I17" s="348"/>
      <c r="J17" s="348"/>
      <c r="K17" s="349"/>
    </row>
    <row r="18" spans="1:11" s="6" customFormat="1" ht="24" customHeight="1" thickBot="1" x14ac:dyDescent="0.25">
      <c r="A18" s="361"/>
      <c r="B18" s="362"/>
      <c r="C18" s="295"/>
      <c r="D18" s="295"/>
      <c r="E18" s="295"/>
      <c r="F18" s="295"/>
      <c r="G18" s="179">
        <v>2019</v>
      </c>
      <c r="H18" s="179">
        <v>2020</v>
      </c>
      <c r="I18" s="179">
        <v>2021</v>
      </c>
      <c r="J18" s="180">
        <v>2022</v>
      </c>
      <c r="K18" s="181">
        <v>2023</v>
      </c>
    </row>
    <row r="19" spans="1:11" s="6" customFormat="1" ht="36.75" customHeight="1" x14ac:dyDescent="0.2">
      <c r="A19" s="182" t="str">
        <f>"1."</f>
        <v>1.</v>
      </c>
      <c r="B19" s="183"/>
      <c r="C19" s="184"/>
      <c r="D19" s="184"/>
      <c r="E19" s="206"/>
      <c r="F19" s="206"/>
      <c r="G19" s="187">
        <v>0</v>
      </c>
      <c r="H19" s="188">
        <v>0</v>
      </c>
      <c r="I19" s="188">
        <v>0</v>
      </c>
      <c r="J19" s="188">
        <v>0</v>
      </c>
      <c r="K19" s="189">
        <v>0</v>
      </c>
    </row>
    <row r="20" spans="1:11" s="6" customFormat="1" ht="36.75" customHeight="1" x14ac:dyDescent="0.2">
      <c r="A20" s="190" t="str">
        <f>"2."</f>
        <v>2.</v>
      </c>
      <c r="B20" s="191"/>
      <c r="C20" s="192"/>
      <c r="D20" s="192"/>
      <c r="E20" s="207"/>
      <c r="F20" s="207"/>
      <c r="G20" s="195">
        <v>0</v>
      </c>
      <c r="H20" s="196">
        <v>0</v>
      </c>
      <c r="I20" s="196">
        <v>0</v>
      </c>
      <c r="J20" s="196">
        <v>0</v>
      </c>
      <c r="K20" s="197">
        <v>0</v>
      </c>
    </row>
    <row r="21" spans="1:11" s="6" customFormat="1" ht="36.75" customHeight="1" x14ac:dyDescent="0.2">
      <c r="A21" s="190" t="str">
        <f>"3."</f>
        <v>3.</v>
      </c>
      <c r="B21" s="191"/>
      <c r="C21" s="192"/>
      <c r="D21" s="192"/>
      <c r="E21" s="207"/>
      <c r="F21" s="207"/>
      <c r="G21" s="195">
        <v>0</v>
      </c>
      <c r="H21" s="196">
        <v>0</v>
      </c>
      <c r="I21" s="196">
        <v>0</v>
      </c>
      <c r="J21" s="196">
        <v>0</v>
      </c>
      <c r="K21" s="197">
        <v>0</v>
      </c>
    </row>
    <row r="22" spans="1:11" s="6" customFormat="1" ht="36.75" customHeight="1" x14ac:dyDescent="0.2">
      <c r="A22" s="190" t="str">
        <f>"4."</f>
        <v>4.</v>
      </c>
      <c r="B22" s="191"/>
      <c r="C22" s="192"/>
      <c r="D22" s="192"/>
      <c r="E22" s="207"/>
      <c r="F22" s="207"/>
      <c r="G22" s="195">
        <v>0</v>
      </c>
      <c r="H22" s="196">
        <v>0</v>
      </c>
      <c r="I22" s="196">
        <v>0</v>
      </c>
      <c r="J22" s="196">
        <v>0</v>
      </c>
      <c r="K22" s="197">
        <v>0</v>
      </c>
    </row>
    <row r="23" spans="1:11" s="6" customFormat="1" ht="36.75" customHeight="1" thickBot="1" x14ac:dyDescent="0.25">
      <c r="A23" s="198" t="str">
        <f>"5."</f>
        <v>5.</v>
      </c>
      <c r="B23" s="199"/>
      <c r="C23" s="200"/>
      <c r="D23" s="200"/>
      <c r="E23" s="208"/>
      <c r="F23" s="208"/>
      <c r="G23" s="203">
        <v>0</v>
      </c>
      <c r="H23" s="204">
        <v>0</v>
      </c>
      <c r="I23" s="204">
        <v>0</v>
      </c>
      <c r="J23" s="204">
        <v>0</v>
      </c>
      <c r="K23" s="205">
        <v>0</v>
      </c>
    </row>
    <row r="24" spans="1:11" s="4" customFormat="1" ht="14.65" customHeight="1" x14ac:dyDescent="0.25">
      <c r="A24" s="350"/>
      <c r="B24" s="350"/>
      <c r="C24" s="350"/>
      <c r="D24" s="350"/>
      <c r="E24" s="350"/>
      <c r="F24" s="351"/>
      <c r="G24" s="351"/>
      <c r="H24" s="352" t="s">
        <v>99</v>
      </c>
      <c r="I24" s="352"/>
      <c r="J24" s="352"/>
      <c r="K24" s="352"/>
    </row>
    <row r="25" spans="1:11" s="4" customFormat="1" ht="13.5" x14ac:dyDescent="0.25"/>
    <row r="26" spans="1:11" s="4" customFormat="1" ht="13.5" x14ac:dyDescent="0.25"/>
    <row r="27" spans="1:11" s="4" customFormat="1" ht="13.5" x14ac:dyDescent="0.25"/>
    <row r="28" spans="1:11" s="4" customFormat="1" ht="13.5" x14ac:dyDescent="0.25"/>
    <row r="29" spans="1:11" s="4" customFormat="1" ht="13.5" x14ac:dyDescent="0.25"/>
    <row r="30" spans="1:11" s="4" customFormat="1" ht="13.5" x14ac:dyDescent="0.25"/>
    <row r="31" spans="1:11" s="4" customFormat="1" ht="13.5" x14ac:dyDescent="0.25"/>
  </sheetData>
  <sheetProtection algorithmName="SHA-512" hashValue="sjcIsRJm3nBwO2sCulkGPUemvvIUTYpAci88Qj/2jG/5JjQiIGBRVOCzwmsD5TDs8u1Gse1cMbe9MhDUJhYOPw==" saltValue="QnsySExQGjZ6QCg5e0QkUw==" spinCount="100000" sheet="1" objects="1" scenarios="1" formatCells="0" formatColumns="0" formatRows="0"/>
  <protectedRanges>
    <protectedRange sqref="B9:F13 B19:F23" name="Range1"/>
    <protectedRange sqref="G9:K13" name="Range1_1"/>
    <protectedRange sqref="G19:K23" name="Range1_2"/>
  </protectedRanges>
  <mergeCells count="20">
    <mergeCell ref="A24:G24"/>
    <mergeCell ref="H24:K24"/>
    <mergeCell ref="A14:K14"/>
    <mergeCell ref="A15:K15"/>
    <mergeCell ref="A16:B18"/>
    <mergeCell ref="C16:C18"/>
    <mergeCell ref="D16:D18"/>
    <mergeCell ref="E16:E18"/>
    <mergeCell ref="F16:F18"/>
    <mergeCell ref="G16:K17"/>
    <mergeCell ref="A1:K1"/>
    <mergeCell ref="A2:B2"/>
    <mergeCell ref="A3:K3"/>
    <mergeCell ref="A5:K5"/>
    <mergeCell ref="A6:B8"/>
    <mergeCell ref="C6:C8"/>
    <mergeCell ref="D6:D8"/>
    <mergeCell ref="E6:E8"/>
    <mergeCell ref="F6:F8"/>
    <mergeCell ref="G6:K7"/>
  </mergeCells>
  <pageMargins left="0.7" right="0.7" top="0.75" bottom="0.75" header="0.3" footer="0.3"/>
  <pageSetup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4C15E-D951-4281-A3F0-1BC971E7BE44}">
  <sheetPr>
    <pageSetUpPr fitToPage="1"/>
  </sheetPr>
  <dimension ref="A1:D19"/>
  <sheetViews>
    <sheetView view="pageLayout" zoomScaleNormal="100" workbookViewId="0">
      <selection sqref="A1:D1"/>
    </sheetView>
  </sheetViews>
  <sheetFormatPr defaultColWidth="9" defaultRowHeight="15" x14ac:dyDescent="0.25"/>
  <cols>
    <col min="1" max="1" width="50.28515625" customWidth="1"/>
    <col min="2" max="2" width="42.7109375" customWidth="1"/>
    <col min="3" max="3" width="21.7109375" customWidth="1"/>
    <col min="4" max="4" width="45.85546875" customWidth="1"/>
  </cols>
  <sheetData>
    <row r="1" spans="1:4" s="7" customFormat="1" ht="28.9" customHeight="1" x14ac:dyDescent="0.25">
      <c r="A1" s="363" t="s">
        <v>127</v>
      </c>
      <c r="B1" s="363"/>
      <c r="C1" s="363"/>
      <c r="D1" s="363"/>
    </row>
    <row r="2" spans="1:4" s="7" customFormat="1" ht="18" x14ac:dyDescent="0.25">
      <c r="A2" s="8"/>
      <c r="B2" s="8"/>
      <c r="C2" s="8"/>
      <c r="D2" s="8"/>
    </row>
    <row r="3" spans="1:4" ht="24" customHeight="1" x14ac:dyDescent="0.25">
      <c r="A3" s="364" t="s">
        <v>0</v>
      </c>
      <c r="B3" s="364"/>
      <c r="C3" s="364"/>
      <c r="D3" s="364"/>
    </row>
    <row r="4" spans="1:4" ht="12" customHeight="1" thickBot="1" x14ac:dyDescent="0.3">
      <c r="A4" s="75"/>
      <c r="B4" s="3"/>
      <c r="C4" s="3"/>
      <c r="D4" s="3"/>
    </row>
    <row r="5" spans="1:4" ht="26.45" customHeight="1" thickBot="1" x14ac:dyDescent="0.3">
      <c r="A5" s="57" t="s">
        <v>21</v>
      </c>
      <c r="B5" s="58" t="s">
        <v>22</v>
      </c>
      <c r="C5" s="58" t="s">
        <v>23</v>
      </c>
      <c r="D5" s="59" t="s">
        <v>24</v>
      </c>
    </row>
    <row r="6" spans="1:4" ht="24.95" customHeight="1" x14ac:dyDescent="0.25">
      <c r="A6" s="102"/>
      <c r="B6" s="103"/>
      <c r="C6" s="103"/>
      <c r="D6" s="104"/>
    </row>
    <row r="7" spans="1:4" ht="24.95" customHeight="1" x14ac:dyDescent="0.25">
      <c r="A7" s="105"/>
      <c r="B7" s="106"/>
      <c r="C7" s="106"/>
      <c r="D7" s="107"/>
    </row>
    <row r="8" spans="1:4" ht="24.95" customHeight="1" x14ac:dyDescent="0.25">
      <c r="A8" s="105"/>
      <c r="B8" s="106"/>
      <c r="C8" s="106"/>
      <c r="D8" s="107"/>
    </row>
    <row r="9" spans="1:4" ht="24.95" customHeight="1" x14ac:dyDescent="0.25">
      <c r="A9" s="105"/>
      <c r="B9" s="106"/>
      <c r="C9" s="106"/>
      <c r="D9" s="107"/>
    </row>
    <row r="10" spans="1:4" ht="24.95" customHeight="1" x14ac:dyDescent="0.25">
      <c r="A10" s="105"/>
      <c r="B10" s="106"/>
      <c r="C10" s="106"/>
      <c r="D10" s="107"/>
    </row>
    <row r="11" spans="1:4" ht="24.95" customHeight="1" x14ac:dyDescent="0.25">
      <c r="A11" s="105"/>
      <c r="B11" s="106"/>
      <c r="C11" s="106"/>
      <c r="D11" s="107"/>
    </row>
    <row r="12" spans="1:4" ht="24.95" customHeight="1" x14ac:dyDescent="0.25">
      <c r="A12" s="105"/>
      <c r="B12" s="106"/>
      <c r="C12" s="106"/>
      <c r="D12" s="107"/>
    </row>
    <row r="13" spans="1:4" ht="24.95" customHeight="1" x14ac:dyDescent="0.25">
      <c r="A13" s="105"/>
      <c r="B13" s="106"/>
      <c r="C13" s="106"/>
      <c r="D13" s="107"/>
    </row>
    <row r="14" spans="1:4" ht="24.95" customHeight="1" x14ac:dyDescent="0.25">
      <c r="A14" s="105"/>
      <c r="B14" s="106"/>
      <c r="C14" s="106"/>
      <c r="D14" s="107"/>
    </row>
    <row r="15" spans="1:4" ht="24.95" customHeight="1" x14ac:dyDescent="0.25">
      <c r="A15" s="105"/>
      <c r="B15" s="106"/>
      <c r="C15" s="106"/>
      <c r="D15" s="107"/>
    </row>
    <row r="16" spans="1:4" ht="24.95" customHeight="1" x14ac:dyDescent="0.25">
      <c r="A16" s="105"/>
      <c r="B16" s="106"/>
      <c r="C16" s="106"/>
      <c r="D16" s="107"/>
    </row>
    <row r="17" spans="1:4" ht="24.95" customHeight="1" x14ac:dyDescent="0.25">
      <c r="A17" s="105"/>
      <c r="B17" s="106"/>
      <c r="C17" s="106"/>
      <c r="D17" s="107"/>
    </row>
    <row r="18" spans="1:4" ht="24.95" customHeight="1" thickBot="1" x14ac:dyDescent="0.3">
      <c r="A18" s="108"/>
      <c r="B18" s="109"/>
      <c r="C18" s="109"/>
      <c r="D18" s="110"/>
    </row>
    <row r="19" spans="1:4" x14ac:dyDescent="0.25">
      <c r="A19" s="76"/>
      <c r="B19" s="76"/>
      <c r="C19" s="76"/>
      <c r="D19" s="9" t="s">
        <v>99</v>
      </c>
    </row>
  </sheetData>
  <sheetProtection algorithmName="SHA-512" hashValue="8+5CwVZBpldrw+nQn76rvUnyuaRmNILVERe1JdWIOgttGt1nHjU5g7mYF53c5b+0arfDlm2wXh5JuLAv9j9FWg==" saltValue="2M6fKz+d0D0lbdpxtGJCCw==" spinCount="100000" sheet="1" objects="1" scenarios="1" formatCells="0" formatColumns="0" formatRows="0"/>
  <protectedRanges>
    <protectedRange sqref="A6:D18" name="Range1"/>
  </protectedRanges>
  <mergeCells count="2">
    <mergeCell ref="A1:D1"/>
    <mergeCell ref="A3:D3"/>
  </mergeCells>
  <pageMargins left="0.7" right="0.7" top="0.75" bottom="0.75" header="0.3" footer="0.3"/>
  <pageSetup scale="7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C0CA2-4491-4D60-85C3-2F52F021D5B8}">
  <sheetPr>
    <pageSetUpPr fitToPage="1"/>
  </sheetPr>
  <dimension ref="A1:G23"/>
  <sheetViews>
    <sheetView view="pageLayout" zoomScaleNormal="106" workbookViewId="0">
      <selection activeCell="A5" sqref="A5:B7"/>
    </sheetView>
  </sheetViews>
  <sheetFormatPr defaultRowHeight="15" x14ac:dyDescent="0.25"/>
  <cols>
    <col min="1" max="1" width="3.140625" customWidth="1"/>
    <col min="2" max="2" width="37.5703125" customWidth="1"/>
    <col min="3" max="3" width="23.28515625" customWidth="1"/>
    <col min="4" max="4" width="36.140625" customWidth="1"/>
    <col min="5" max="5" width="34" customWidth="1"/>
    <col min="6" max="6" width="39.42578125" customWidth="1"/>
  </cols>
  <sheetData>
    <row r="1" spans="1:7" s="7" customFormat="1" ht="26.45" customHeight="1" x14ac:dyDescent="0.2">
      <c r="A1" s="330" t="s">
        <v>120</v>
      </c>
      <c r="B1" s="330"/>
      <c r="C1" s="330"/>
      <c r="D1" s="330"/>
      <c r="E1" s="330"/>
      <c r="F1" s="330"/>
      <c r="G1" s="10"/>
    </row>
    <row r="2" spans="1:7" s="7" customFormat="1" ht="18.95" customHeight="1" x14ac:dyDescent="0.2">
      <c r="A2" s="333" t="s">
        <v>0</v>
      </c>
      <c r="B2" s="333"/>
      <c r="C2" s="333"/>
      <c r="D2" s="333"/>
      <c r="E2" s="333"/>
      <c r="F2" s="333"/>
    </row>
    <row r="3" spans="1:7" ht="15.75" thickBot="1" x14ac:dyDescent="0.3">
      <c r="A3" s="53"/>
      <c r="B3" s="53"/>
      <c r="C3" s="53"/>
      <c r="D3" s="53"/>
      <c r="E3" s="53"/>
      <c r="F3" s="53"/>
    </row>
    <row r="4" spans="1:7" s="7" customFormat="1" ht="26.45" customHeight="1" thickBot="1" x14ac:dyDescent="0.25">
      <c r="A4" s="365" t="s">
        <v>25</v>
      </c>
      <c r="B4" s="366"/>
      <c r="C4" s="366"/>
      <c r="D4" s="366"/>
      <c r="E4" s="366"/>
      <c r="F4" s="367"/>
    </row>
    <row r="5" spans="1:7" s="7" customFormat="1" ht="21.6" customHeight="1" x14ac:dyDescent="0.2">
      <c r="A5" s="368" t="s">
        <v>12</v>
      </c>
      <c r="B5" s="369"/>
      <c r="C5" s="293" t="s">
        <v>26</v>
      </c>
      <c r="D5" s="293" t="s">
        <v>27</v>
      </c>
      <c r="E5" s="293" t="s">
        <v>28</v>
      </c>
      <c r="F5" s="370" t="s">
        <v>29</v>
      </c>
    </row>
    <row r="6" spans="1:7" s="7" customFormat="1" ht="21.6" customHeight="1" x14ac:dyDescent="0.2">
      <c r="A6" s="339"/>
      <c r="B6" s="340"/>
      <c r="C6" s="294"/>
      <c r="D6" s="294"/>
      <c r="E6" s="294"/>
      <c r="F6" s="371"/>
    </row>
    <row r="7" spans="1:7" s="7" customFormat="1" ht="21.6" customHeight="1" thickBot="1" x14ac:dyDescent="0.25">
      <c r="A7" s="341"/>
      <c r="B7" s="342"/>
      <c r="C7" s="295"/>
      <c r="D7" s="295"/>
      <c r="E7" s="295"/>
      <c r="F7" s="372"/>
    </row>
    <row r="8" spans="1:7" s="7" customFormat="1" ht="26.45" customHeight="1" x14ac:dyDescent="0.2">
      <c r="A8" s="11" t="str">
        <f>"1."</f>
        <v>1.</v>
      </c>
      <c r="B8" s="111"/>
      <c r="C8" s="112"/>
      <c r="D8" s="113"/>
      <c r="E8" s="114"/>
      <c r="F8" s="115"/>
    </row>
    <row r="9" spans="1:7" s="7" customFormat="1" ht="26.45" customHeight="1" x14ac:dyDescent="0.2">
      <c r="A9" s="12" t="str">
        <f>"2."</f>
        <v>2.</v>
      </c>
      <c r="B9" s="116"/>
      <c r="C9" s="117"/>
      <c r="D9" s="118"/>
      <c r="E9" s="119"/>
      <c r="F9" s="120"/>
    </row>
    <row r="10" spans="1:7" s="7" customFormat="1" ht="26.45" customHeight="1" x14ac:dyDescent="0.2">
      <c r="A10" s="12" t="str">
        <f>"3."</f>
        <v>3.</v>
      </c>
      <c r="B10" s="116"/>
      <c r="C10" s="117"/>
      <c r="D10" s="118"/>
      <c r="E10" s="119"/>
      <c r="F10" s="120"/>
    </row>
    <row r="11" spans="1:7" s="7" customFormat="1" ht="26.45" customHeight="1" x14ac:dyDescent="0.2">
      <c r="A11" s="12" t="str">
        <f>"4."</f>
        <v>4.</v>
      </c>
      <c r="B11" s="121"/>
      <c r="C11" s="117"/>
      <c r="D11" s="118"/>
      <c r="E11" s="119"/>
      <c r="F11" s="120"/>
    </row>
    <row r="12" spans="1:7" s="7" customFormat="1" ht="26.45" customHeight="1" thickBot="1" x14ac:dyDescent="0.25">
      <c r="A12" s="13" t="str">
        <f>"5."</f>
        <v>5.</v>
      </c>
      <c r="B12" s="122"/>
      <c r="C12" s="123"/>
      <c r="D12" s="124"/>
      <c r="E12" s="125"/>
      <c r="F12" s="126"/>
    </row>
    <row r="13" spans="1:7" s="7" customFormat="1" thickBot="1" x14ac:dyDescent="0.25">
      <c r="A13" s="6"/>
      <c r="B13" s="54"/>
      <c r="C13" s="54"/>
      <c r="D13" s="6"/>
      <c r="E13" s="6"/>
      <c r="F13" s="6"/>
    </row>
    <row r="14" spans="1:7" s="7" customFormat="1" ht="26.45" customHeight="1" thickBot="1" x14ac:dyDescent="0.25">
      <c r="A14" s="376" t="s">
        <v>30</v>
      </c>
      <c r="B14" s="377"/>
      <c r="C14" s="377"/>
      <c r="D14" s="377"/>
      <c r="E14" s="377"/>
      <c r="F14" s="378"/>
    </row>
    <row r="15" spans="1:7" s="7" customFormat="1" ht="21.6" customHeight="1" x14ac:dyDescent="0.2">
      <c r="A15" s="368" t="s">
        <v>19</v>
      </c>
      <c r="B15" s="369"/>
      <c r="C15" s="293" t="s">
        <v>26</v>
      </c>
      <c r="D15" s="293" t="s">
        <v>27</v>
      </c>
      <c r="E15" s="293" t="s">
        <v>28</v>
      </c>
      <c r="F15" s="370" t="s">
        <v>29</v>
      </c>
    </row>
    <row r="16" spans="1:7" s="7" customFormat="1" ht="21.6" customHeight="1" x14ac:dyDescent="0.2">
      <c r="A16" s="339"/>
      <c r="B16" s="340"/>
      <c r="C16" s="294"/>
      <c r="D16" s="294"/>
      <c r="E16" s="294"/>
      <c r="F16" s="371"/>
    </row>
    <row r="17" spans="1:6" s="7" customFormat="1" ht="21.6" customHeight="1" thickBot="1" x14ac:dyDescent="0.25">
      <c r="A17" s="341"/>
      <c r="B17" s="342"/>
      <c r="C17" s="295"/>
      <c r="D17" s="295"/>
      <c r="E17" s="295"/>
      <c r="F17" s="372"/>
    </row>
    <row r="18" spans="1:6" s="7" customFormat="1" ht="26.45" customHeight="1" x14ac:dyDescent="0.2">
      <c r="A18" s="11" t="str">
        <f>"1."</f>
        <v>1.</v>
      </c>
      <c r="B18" s="111"/>
      <c r="C18" s="111"/>
      <c r="D18" s="113"/>
      <c r="E18" s="114"/>
      <c r="F18" s="115"/>
    </row>
    <row r="19" spans="1:6" s="7" customFormat="1" ht="26.45" customHeight="1" x14ac:dyDescent="0.2">
      <c r="A19" s="12" t="str">
        <f>"2."</f>
        <v>2.</v>
      </c>
      <c r="B19" s="116"/>
      <c r="C19" s="116"/>
      <c r="D19" s="118"/>
      <c r="E19" s="119"/>
      <c r="F19" s="120"/>
    </row>
    <row r="20" spans="1:6" s="7" customFormat="1" ht="26.45" customHeight="1" x14ac:dyDescent="0.2">
      <c r="A20" s="12" t="str">
        <f>"3."</f>
        <v>3.</v>
      </c>
      <c r="B20" s="116"/>
      <c r="C20" s="116"/>
      <c r="D20" s="118"/>
      <c r="E20" s="119"/>
      <c r="F20" s="120"/>
    </row>
    <row r="21" spans="1:6" s="7" customFormat="1" ht="26.45" customHeight="1" x14ac:dyDescent="0.2">
      <c r="A21" s="12" t="str">
        <f>"4."</f>
        <v>4.</v>
      </c>
      <c r="B21" s="116"/>
      <c r="C21" s="116"/>
      <c r="D21" s="118"/>
      <c r="E21" s="119"/>
      <c r="F21" s="120"/>
    </row>
    <row r="22" spans="1:6" s="7" customFormat="1" ht="26.45" customHeight="1" thickBot="1" x14ac:dyDescent="0.25">
      <c r="A22" s="13" t="str">
        <f>"5."</f>
        <v>5.</v>
      </c>
      <c r="B22" s="122"/>
      <c r="C22" s="122"/>
      <c r="D22" s="124"/>
      <c r="E22" s="125"/>
      <c r="F22" s="126"/>
    </row>
    <row r="23" spans="1:6" s="7" customFormat="1" ht="14.25" x14ac:dyDescent="0.2">
      <c r="A23" s="373"/>
      <c r="B23" s="374"/>
      <c r="C23" s="374"/>
      <c r="D23" s="374"/>
      <c r="E23" s="375" t="s">
        <v>99</v>
      </c>
      <c r="F23" s="375"/>
    </row>
  </sheetData>
  <sheetProtection sheet="1" objects="1" scenarios="1" formatCells="0" formatColumns="0" formatRows="0"/>
  <protectedRanges>
    <protectedRange sqref="B8:F12 B18:F22" name="Range2"/>
    <protectedRange sqref="B8:F12 B18:F22" name="Range1"/>
  </protectedRanges>
  <mergeCells count="16">
    <mergeCell ref="A23:D23"/>
    <mergeCell ref="E23:F23"/>
    <mergeCell ref="A14:F14"/>
    <mergeCell ref="A15:B17"/>
    <mergeCell ref="C15:C17"/>
    <mergeCell ref="D15:D17"/>
    <mergeCell ref="E15:E17"/>
    <mergeCell ref="F15:F17"/>
    <mergeCell ref="A1:F1"/>
    <mergeCell ref="A2:F2"/>
    <mergeCell ref="A4:F4"/>
    <mergeCell ref="A5:B7"/>
    <mergeCell ref="C5:C7"/>
    <mergeCell ref="D5:D7"/>
    <mergeCell ref="E5:E7"/>
    <mergeCell ref="F5:F7"/>
  </mergeCells>
  <pageMargins left="0.7" right="0.7" top="0.75" bottom="0.75" header="0.3" footer="0.3"/>
  <pageSetup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7FE02-2764-4434-8597-F6831D4AAD3B}">
  <sheetPr>
    <pageSetUpPr fitToPage="1"/>
  </sheetPr>
  <dimension ref="A1:M16"/>
  <sheetViews>
    <sheetView view="pageLayout" zoomScaleNormal="112" workbookViewId="0">
      <selection activeCell="F13" sqref="F13"/>
    </sheetView>
  </sheetViews>
  <sheetFormatPr defaultColWidth="9.140625" defaultRowHeight="14.25" x14ac:dyDescent="0.2"/>
  <cols>
    <col min="1" max="1" width="34.28515625" style="25" customWidth="1"/>
    <col min="2" max="2" width="31.85546875" style="25" customWidth="1"/>
    <col min="3" max="3" width="0.85546875" style="25" customWidth="1"/>
    <col min="4" max="4" width="2.7109375" style="25" customWidth="1"/>
    <col min="5" max="5" width="25" style="25" customWidth="1"/>
    <col min="6" max="6" width="30.140625" style="25" customWidth="1"/>
    <col min="7" max="7" width="10.42578125" style="26" customWidth="1"/>
    <col min="8" max="8" width="20.85546875" style="25" customWidth="1"/>
    <col min="9" max="9" width="11.5703125" style="25" customWidth="1"/>
    <col min="10" max="10" width="8.140625" style="25" customWidth="1"/>
    <col min="11" max="11" width="20.5703125" style="25" customWidth="1"/>
    <col min="12" max="16384" width="9.140625" style="7"/>
  </cols>
  <sheetData>
    <row r="1" spans="1:13" ht="28.15" customHeight="1" x14ac:dyDescent="0.2">
      <c r="A1" s="384" t="s">
        <v>121</v>
      </c>
      <c r="B1" s="384"/>
      <c r="C1" s="384"/>
      <c r="D1" s="384"/>
      <c r="E1" s="384"/>
      <c r="F1" s="384"/>
      <c r="G1" s="384"/>
      <c r="H1" s="384"/>
      <c r="I1" s="384"/>
      <c r="J1" s="384"/>
      <c r="K1" s="384"/>
      <c r="L1" s="10"/>
    </row>
    <row r="2" spans="1:13" ht="6.6" customHeight="1" x14ac:dyDescent="0.2">
      <c r="A2" s="56"/>
      <c r="B2" s="56"/>
      <c r="C2" s="56"/>
      <c r="D2" s="56"/>
      <c r="E2" s="56"/>
      <c r="F2" s="56"/>
      <c r="G2" s="56"/>
      <c r="H2" s="56"/>
      <c r="I2" s="56"/>
      <c r="J2" s="56"/>
      <c r="K2" s="56"/>
      <c r="L2" s="10"/>
    </row>
    <row r="3" spans="1:13" s="15" customFormat="1" ht="20.100000000000001" customHeight="1" x14ac:dyDescent="0.2">
      <c r="A3" s="385" t="s">
        <v>31</v>
      </c>
      <c r="B3" s="385"/>
      <c r="C3" s="385"/>
      <c r="D3" s="385"/>
      <c r="E3" s="385"/>
      <c r="F3" s="385"/>
      <c r="G3" s="385"/>
      <c r="H3" s="385"/>
      <c r="I3" s="385"/>
      <c r="J3" s="385"/>
      <c r="K3" s="385"/>
      <c r="L3" s="10"/>
      <c r="M3" s="10"/>
    </row>
    <row r="4" spans="1:13" ht="9" customHeight="1" thickBot="1" x14ac:dyDescent="0.25">
      <c r="A4" s="55"/>
      <c r="B4" s="16"/>
      <c r="C4" s="16"/>
      <c r="D4" s="48"/>
      <c r="E4" s="48"/>
      <c r="F4" s="48"/>
      <c r="G4" s="48"/>
      <c r="H4" s="48"/>
      <c r="I4" s="48"/>
      <c r="J4" s="48"/>
      <c r="K4" s="55"/>
    </row>
    <row r="5" spans="1:13" ht="19.5" customHeight="1" thickBot="1" x14ac:dyDescent="0.25">
      <c r="A5" s="290" t="s">
        <v>32</v>
      </c>
      <c r="B5" s="370" t="s">
        <v>2</v>
      </c>
      <c r="C5" s="49"/>
      <c r="D5" s="386" t="s">
        <v>33</v>
      </c>
      <c r="E5" s="386"/>
      <c r="F5" s="386"/>
      <c r="G5" s="386"/>
      <c r="H5" s="386"/>
      <c r="I5" s="386"/>
      <c r="J5" s="386"/>
      <c r="K5" s="387"/>
    </row>
    <row r="6" spans="1:13" ht="20.25" customHeight="1" x14ac:dyDescent="0.2">
      <c r="A6" s="291"/>
      <c r="B6" s="371"/>
      <c r="C6" s="50"/>
      <c r="D6" s="388" t="s">
        <v>34</v>
      </c>
      <c r="E6" s="340"/>
      <c r="F6" s="294" t="s">
        <v>35</v>
      </c>
      <c r="G6" s="294" t="s">
        <v>3</v>
      </c>
      <c r="H6" s="294" t="s">
        <v>36</v>
      </c>
      <c r="I6" s="294" t="s">
        <v>37</v>
      </c>
      <c r="J6" s="381" t="s">
        <v>38</v>
      </c>
      <c r="K6" s="382"/>
    </row>
    <row r="7" spans="1:13" ht="20.25" customHeight="1" x14ac:dyDescent="0.2">
      <c r="A7" s="291"/>
      <c r="B7" s="371"/>
      <c r="C7" s="50"/>
      <c r="D7" s="388"/>
      <c r="E7" s="340"/>
      <c r="F7" s="294"/>
      <c r="G7" s="294"/>
      <c r="H7" s="294"/>
      <c r="I7" s="294"/>
      <c r="J7" s="381"/>
      <c r="K7" s="382"/>
    </row>
    <row r="8" spans="1:13" ht="20.25" customHeight="1" x14ac:dyDescent="0.2">
      <c r="A8" s="291"/>
      <c r="B8" s="371"/>
      <c r="C8" s="50"/>
      <c r="D8" s="388"/>
      <c r="E8" s="340"/>
      <c r="F8" s="294"/>
      <c r="G8" s="294"/>
      <c r="H8" s="294"/>
      <c r="I8" s="294"/>
      <c r="J8" s="347"/>
      <c r="K8" s="349"/>
    </row>
    <row r="9" spans="1:13" ht="24" customHeight="1" x14ac:dyDescent="0.2">
      <c r="A9" s="291"/>
      <c r="B9" s="371"/>
      <c r="C9" s="50"/>
      <c r="D9" s="388"/>
      <c r="E9" s="340"/>
      <c r="F9" s="294"/>
      <c r="G9" s="294"/>
      <c r="H9" s="294"/>
      <c r="I9" s="294"/>
      <c r="J9" s="343" t="s">
        <v>39</v>
      </c>
      <c r="K9" s="383" t="s">
        <v>40</v>
      </c>
    </row>
    <row r="10" spans="1:13" ht="24" customHeight="1" thickBot="1" x14ac:dyDescent="0.25">
      <c r="A10" s="292"/>
      <c r="B10" s="372"/>
      <c r="C10" s="17"/>
      <c r="D10" s="389"/>
      <c r="E10" s="342"/>
      <c r="F10" s="295"/>
      <c r="G10" s="295"/>
      <c r="H10" s="295"/>
      <c r="I10" s="295"/>
      <c r="J10" s="295"/>
      <c r="K10" s="372"/>
    </row>
    <row r="11" spans="1:13" ht="27" customHeight="1" x14ac:dyDescent="0.2">
      <c r="A11" s="379"/>
      <c r="B11" s="127"/>
      <c r="C11" s="18"/>
      <c r="D11" s="19" t="str">
        <f>"1."</f>
        <v>1.</v>
      </c>
      <c r="E11" s="128"/>
      <c r="F11" s="128"/>
      <c r="G11" s="129"/>
      <c r="H11" s="130"/>
      <c r="I11" s="131"/>
      <c r="J11" s="132"/>
      <c r="K11" s="133"/>
    </row>
    <row r="12" spans="1:13" ht="27" customHeight="1" x14ac:dyDescent="0.2">
      <c r="A12" s="380"/>
      <c r="B12" s="20"/>
      <c r="C12" s="51"/>
      <c r="D12" s="52" t="str">
        <f>"2."</f>
        <v>2.</v>
      </c>
      <c r="E12" s="134"/>
      <c r="F12" s="134"/>
      <c r="G12" s="135"/>
      <c r="H12" s="136"/>
      <c r="I12" s="137"/>
      <c r="J12" s="138"/>
      <c r="K12" s="139"/>
    </row>
    <row r="13" spans="1:13" ht="27" customHeight="1" thickBot="1" x14ac:dyDescent="0.25">
      <c r="A13" s="21"/>
      <c r="B13" s="22"/>
      <c r="C13" s="23"/>
      <c r="D13" s="24" t="str">
        <f>"3."</f>
        <v>3.</v>
      </c>
      <c r="E13" s="122"/>
      <c r="F13" s="122"/>
      <c r="G13" s="124"/>
      <c r="H13" s="125"/>
      <c r="I13" s="140"/>
      <c r="J13" s="141"/>
      <c r="K13" s="142"/>
    </row>
    <row r="14" spans="1:13" ht="21.95" customHeight="1" x14ac:dyDescent="0.2">
      <c r="A14" s="7"/>
      <c r="B14" s="7"/>
      <c r="C14" s="7"/>
      <c r="D14" s="7"/>
      <c r="E14" s="7"/>
      <c r="F14" s="7"/>
      <c r="G14" s="7"/>
      <c r="H14" s="7"/>
      <c r="I14" s="7"/>
      <c r="J14" s="7"/>
      <c r="K14" s="7"/>
    </row>
    <row r="15" spans="1:13" ht="21.95" customHeight="1" x14ac:dyDescent="0.2">
      <c r="A15" s="7"/>
      <c r="B15" s="7"/>
      <c r="C15" s="7"/>
      <c r="D15" s="7"/>
      <c r="E15" s="7"/>
      <c r="F15" s="7"/>
      <c r="G15" s="7"/>
      <c r="H15" s="7"/>
      <c r="I15" s="7"/>
      <c r="J15" s="7"/>
      <c r="K15" s="7"/>
    </row>
    <row r="16" spans="1:13" ht="21.95" customHeight="1" x14ac:dyDescent="0.2">
      <c r="A16" s="7"/>
      <c r="B16" s="7"/>
      <c r="C16" s="7"/>
      <c r="D16" s="7"/>
      <c r="E16" s="7"/>
      <c r="F16" s="7"/>
      <c r="G16" s="7"/>
      <c r="H16" s="7"/>
      <c r="I16" s="7"/>
      <c r="J16" s="7"/>
      <c r="K16" s="7"/>
    </row>
  </sheetData>
  <sheetProtection algorithmName="SHA-512" hashValue="GtyUVxgE2Jx8N0oQypxE389IwWcCVQ9sFtR6qRdpGGyES6m7d/Pl9bPA1SVMquOm6GexCnMWhNo/Xl/f5KYISw==" saltValue="cXcs6FtO1D/6KZY9NdcKMw==" spinCount="100000" sheet="1" objects="1" scenarios="1" formatCells="0" formatColumns="0" formatRows="0"/>
  <protectedRanges>
    <protectedRange sqref="A11:B13 E11:J13" name="Range2"/>
    <protectedRange sqref="E11:J13" name="Range1"/>
    <protectedRange sqref="K11:K13" name="Range2_1"/>
    <protectedRange sqref="K11:K13" name="Range1_1"/>
  </protectedRanges>
  <mergeCells count="14">
    <mergeCell ref="A11:A12"/>
    <mergeCell ref="J6:K8"/>
    <mergeCell ref="J9:J10"/>
    <mergeCell ref="K9:K10"/>
    <mergeCell ref="A1:K1"/>
    <mergeCell ref="A3:K3"/>
    <mergeCell ref="A5:A10"/>
    <mergeCell ref="B5:B10"/>
    <mergeCell ref="D5:K5"/>
    <mergeCell ref="D6:E10"/>
    <mergeCell ref="F6:F10"/>
    <mergeCell ref="G6:G10"/>
    <mergeCell ref="H6:H10"/>
    <mergeCell ref="I6:I10"/>
  </mergeCells>
  <pageMargins left="0.7" right="0.7" top="0.75" bottom="0.75" header="0.3" footer="0.3"/>
  <pageSetup scale="6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A38ED-F448-4E8A-8F73-6D87B74ADFEB}">
  <sheetPr>
    <pageSetUpPr fitToPage="1"/>
  </sheetPr>
  <dimension ref="A1:M13"/>
  <sheetViews>
    <sheetView view="pageLayout" zoomScaleNormal="100" workbookViewId="0">
      <selection activeCell="D5" sqref="D5:M5"/>
    </sheetView>
  </sheetViews>
  <sheetFormatPr defaultColWidth="8.7109375" defaultRowHeight="15" x14ac:dyDescent="0.25"/>
  <cols>
    <col min="1" max="1" width="6.28515625" style="36" customWidth="1"/>
    <col min="2" max="2" width="28.140625" style="36" customWidth="1"/>
    <col min="3" max="3" width="8.28515625" style="36" customWidth="1"/>
    <col min="4" max="13" width="12.7109375" style="36" customWidth="1"/>
    <col min="14" max="16384" width="8.7109375" style="36"/>
  </cols>
  <sheetData>
    <row r="1" spans="1:13" ht="18" x14ac:dyDescent="0.25">
      <c r="A1" s="390" t="s">
        <v>122</v>
      </c>
      <c r="B1" s="390"/>
      <c r="C1" s="390"/>
      <c r="D1" s="390"/>
      <c r="E1" s="390"/>
      <c r="F1" s="390"/>
      <c r="G1" s="390"/>
      <c r="H1" s="390"/>
      <c r="I1" s="390"/>
      <c r="J1" s="390"/>
      <c r="K1" s="390"/>
      <c r="L1" s="390"/>
      <c r="M1" s="390"/>
    </row>
    <row r="2" spans="1:13" ht="8.4499999999999993" customHeight="1" x14ac:dyDescent="0.25">
      <c r="A2" s="310"/>
      <c r="B2" s="310"/>
      <c r="C2" s="310"/>
      <c r="D2" s="310"/>
      <c r="E2" s="310"/>
      <c r="F2" s="310"/>
      <c r="G2" s="310"/>
      <c r="H2" s="310"/>
      <c r="I2" s="310"/>
      <c r="J2" s="310"/>
      <c r="K2" s="143"/>
      <c r="L2" s="143"/>
      <c r="M2" s="143"/>
    </row>
    <row r="3" spans="1:13" ht="16.5" x14ac:dyDescent="0.25">
      <c r="A3" s="391" t="s">
        <v>0</v>
      </c>
      <c r="B3" s="391"/>
      <c r="C3" s="391"/>
      <c r="D3" s="391"/>
      <c r="E3" s="391"/>
      <c r="F3" s="391"/>
      <c r="G3" s="391"/>
      <c r="H3" s="391"/>
      <c r="I3" s="391"/>
      <c r="J3" s="391"/>
      <c r="K3" s="391"/>
      <c r="L3" s="391"/>
      <c r="M3" s="391"/>
    </row>
    <row r="4" spans="1:13" ht="9.6" customHeight="1" thickBot="1" x14ac:dyDescent="0.3">
      <c r="A4" s="392"/>
      <c r="B4" s="392"/>
      <c r="C4" s="392"/>
      <c r="D4" s="392"/>
      <c r="E4" s="392"/>
      <c r="F4" s="392"/>
      <c r="G4" s="392"/>
      <c r="H4" s="392"/>
      <c r="I4" s="392"/>
      <c r="J4" s="392"/>
      <c r="K4" s="392"/>
      <c r="L4" s="392"/>
      <c r="M4" s="392"/>
    </row>
    <row r="5" spans="1:13" ht="15.75" x14ac:dyDescent="0.25">
      <c r="A5" s="393" t="s">
        <v>1</v>
      </c>
      <c r="B5" s="395" t="s">
        <v>2</v>
      </c>
      <c r="C5" s="395" t="s">
        <v>3</v>
      </c>
      <c r="D5" s="397" t="s">
        <v>100</v>
      </c>
      <c r="E5" s="398"/>
      <c r="F5" s="398"/>
      <c r="G5" s="398"/>
      <c r="H5" s="398"/>
      <c r="I5" s="398"/>
      <c r="J5" s="398"/>
      <c r="K5" s="398"/>
      <c r="L5" s="398"/>
      <c r="M5" s="399"/>
    </row>
    <row r="6" spans="1:13" x14ac:dyDescent="0.25">
      <c r="A6" s="394"/>
      <c r="B6" s="396"/>
      <c r="C6" s="396"/>
      <c r="D6" s="209">
        <v>2025</v>
      </c>
      <c r="E6" s="209">
        <v>2026</v>
      </c>
      <c r="F6" s="209">
        <v>2027</v>
      </c>
      <c r="G6" s="209">
        <v>2028</v>
      </c>
      <c r="H6" s="209">
        <v>2029</v>
      </c>
      <c r="I6" s="209">
        <v>2030</v>
      </c>
      <c r="J6" s="209">
        <v>2031</v>
      </c>
      <c r="K6" s="209">
        <v>2032</v>
      </c>
      <c r="L6" s="210">
        <v>2033</v>
      </c>
      <c r="M6" s="211">
        <v>2034</v>
      </c>
    </row>
    <row r="7" spans="1:13" ht="44.25" customHeight="1" x14ac:dyDescent="0.25">
      <c r="A7" s="212" t="s">
        <v>104</v>
      </c>
      <c r="B7" s="213"/>
      <c r="C7" s="214">
        <v>1715</v>
      </c>
      <c r="D7" s="215">
        <v>0</v>
      </c>
      <c r="E7" s="215">
        <v>0</v>
      </c>
      <c r="F7" s="215">
        <v>0</v>
      </c>
      <c r="G7" s="215">
        <v>0</v>
      </c>
      <c r="H7" s="215">
        <v>0</v>
      </c>
      <c r="I7" s="215">
        <v>0</v>
      </c>
      <c r="J7" s="215">
        <v>0</v>
      </c>
      <c r="K7" s="215">
        <v>0</v>
      </c>
      <c r="L7" s="215">
        <v>0</v>
      </c>
      <c r="M7" s="216">
        <v>0</v>
      </c>
    </row>
    <row r="8" spans="1:13" ht="9.75" customHeight="1" x14ac:dyDescent="0.25">
      <c r="A8" s="401"/>
      <c r="B8" s="402"/>
      <c r="C8" s="402"/>
      <c r="D8" s="402"/>
      <c r="E8" s="402"/>
      <c r="F8" s="402"/>
      <c r="G8" s="402"/>
      <c r="H8" s="402"/>
      <c r="I8" s="402"/>
      <c r="J8" s="402"/>
      <c r="K8" s="402"/>
      <c r="L8" s="402"/>
      <c r="M8" s="403"/>
    </row>
    <row r="9" spans="1:13" ht="34.5" customHeight="1" x14ac:dyDescent="0.25">
      <c r="A9" s="404" t="s">
        <v>4</v>
      </c>
      <c r="B9" s="405"/>
      <c r="C9" s="42">
        <f>SUM(C7:C7)</f>
        <v>1715</v>
      </c>
      <c r="D9" s="217">
        <f t="shared" ref="D9:M9" si="0">SUM(D8:D8)</f>
        <v>0</v>
      </c>
      <c r="E9" s="217">
        <f t="shared" si="0"/>
        <v>0</v>
      </c>
      <c r="F9" s="217">
        <f t="shared" si="0"/>
        <v>0</v>
      </c>
      <c r="G9" s="217">
        <f t="shared" si="0"/>
        <v>0</v>
      </c>
      <c r="H9" s="217">
        <f t="shared" si="0"/>
        <v>0</v>
      </c>
      <c r="I9" s="217">
        <f t="shared" si="0"/>
        <v>0</v>
      </c>
      <c r="J9" s="217">
        <f t="shared" si="0"/>
        <v>0</v>
      </c>
      <c r="K9" s="217">
        <f t="shared" si="0"/>
        <v>0</v>
      </c>
      <c r="L9" s="217">
        <f t="shared" si="0"/>
        <v>0</v>
      </c>
      <c r="M9" s="218">
        <f t="shared" si="0"/>
        <v>0</v>
      </c>
    </row>
    <row r="10" spans="1:13" ht="34.5" customHeight="1" x14ac:dyDescent="0.25">
      <c r="A10" s="406" t="s">
        <v>5</v>
      </c>
      <c r="B10" s="407"/>
      <c r="C10" s="407"/>
      <c r="D10" s="227">
        <v>29417500</v>
      </c>
      <c r="E10" s="227">
        <v>30906761</v>
      </c>
      <c r="F10" s="227">
        <v>30906761</v>
      </c>
      <c r="G10" s="227">
        <v>31679430</v>
      </c>
      <c r="H10" s="227">
        <v>32471416</v>
      </c>
      <c r="I10" s="227">
        <v>33283201</v>
      </c>
      <c r="J10" s="227">
        <v>34115281</v>
      </c>
      <c r="K10" s="227">
        <v>34968163</v>
      </c>
      <c r="L10" s="228">
        <v>35842367</v>
      </c>
      <c r="M10" s="228">
        <v>36738426</v>
      </c>
    </row>
    <row r="11" spans="1:13" ht="34.5" customHeight="1" x14ac:dyDescent="0.25">
      <c r="A11" s="406" t="s">
        <v>6</v>
      </c>
      <c r="B11" s="407"/>
      <c r="C11" s="407"/>
      <c r="D11" s="219">
        <f t="shared" ref="D11:M11" si="1">IFERROR(D9/$C9,0)</f>
        <v>0</v>
      </c>
      <c r="E11" s="219">
        <f t="shared" si="1"/>
        <v>0</v>
      </c>
      <c r="F11" s="219">
        <f t="shared" si="1"/>
        <v>0</v>
      </c>
      <c r="G11" s="219">
        <f t="shared" si="1"/>
        <v>0</v>
      </c>
      <c r="H11" s="219">
        <f t="shared" si="1"/>
        <v>0</v>
      </c>
      <c r="I11" s="219">
        <f t="shared" si="1"/>
        <v>0</v>
      </c>
      <c r="J11" s="219">
        <f t="shared" si="1"/>
        <v>0</v>
      </c>
      <c r="K11" s="219">
        <f t="shared" si="1"/>
        <v>0</v>
      </c>
      <c r="L11" s="219">
        <f t="shared" si="1"/>
        <v>0</v>
      </c>
      <c r="M11" s="220">
        <f t="shared" si="1"/>
        <v>0</v>
      </c>
    </row>
    <row r="12" spans="1:13" ht="34.5" customHeight="1" thickBot="1" x14ac:dyDescent="0.3">
      <c r="A12" s="408" t="s">
        <v>7</v>
      </c>
      <c r="B12" s="409"/>
      <c r="C12" s="409"/>
      <c r="D12" s="221">
        <f t="shared" ref="D12:M12" si="2">D9/D10</f>
        <v>0</v>
      </c>
      <c r="E12" s="221">
        <f t="shared" si="2"/>
        <v>0</v>
      </c>
      <c r="F12" s="221">
        <f t="shared" si="2"/>
        <v>0</v>
      </c>
      <c r="G12" s="221">
        <f t="shared" si="2"/>
        <v>0</v>
      </c>
      <c r="H12" s="221">
        <f t="shared" si="2"/>
        <v>0</v>
      </c>
      <c r="I12" s="221">
        <f t="shared" si="2"/>
        <v>0</v>
      </c>
      <c r="J12" s="221">
        <f t="shared" si="2"/>
        <v>0</v>
      </c>
      <c r="K12" s="221">
        <f t="shared" si="2"/>
        <v>0</v>
      </c>
      <c r="L12" s="221">
        <f t="shared" si="2"/>
        <v>0</v>
      </c>
      <c r="M12" s="222">
        <f t="shared" si="2"/>
        <v>0</v>
      </c>
    </row>
    <row r="13" spans="1:13" ht="18" customHeight="1" x14ac:dyDescent="0.25">
      <c r="A13" s="400" t="s">
        <v>96</v>
      </c>
      <c r="B13" s="400"/>
      <c r="C13" s="400"/>
      <c r="D13" s="400"/>
      <c r="E13" s="400"/>
      <c r="F13" s="400"/>
      <c r="G13" s="400"/>
      <c r="H13" s="400"/>
      <c r="I13" s="400"/>
      <c r="J13" s="400"/>
      <c r="K13" s="400"/>
      <c r="L13" s="400"/>
      <c r="M13" s="400"/>
    </row>
  </sheetData>
  <sheetProtection algorithmName="SHA-512" hashValue="VtpOhjhp7NYqjIEl7EuXgg336LCp70SN6Xu5+NAX0GJkcy6vD/lz/Lr35bcYqQGbi4iBFXNYMcz5wbnjvMt80A==" saltValue="MsP/2uQ33XoklLMBg8gcdg==" spinCount="100000" sheet="1" objects="1" scenarios="1" formatCells="0" formatColumns="0" formatRows="0"/>
  <protectedRanges>
    <protectedRange algorithmName="SHA-512" hashValue="JMAEW59VYStHGatCtB6Y1D1DbJ1NXvSAC9WB8rbVjD2xjRwhGVFsNiEKOcAEy6U4SI9eb9lzEskNpzPURRB/iw==" saltValue="DRGmSsDr2PL9Dde4Qg8f1Q==" spinCount="100000" sqref="D10:M10" name="Enplanements_1_3"/>
  </protectedRanges>
  <mergeCells count="14">
    <mergeCell ref="A13:M13"/>
    <mergeCell ref="A8:M8"/>
    <mergeCell ref="A9:B9"/>
    <mergeCell ref="A10:C10"/>
    <mergeCell ref="A11:C11"/>
    <mergeCell ref="A12:C12"/>
    <mergeCell ref="A1:M1"/>
    <mergeCell ref="A2:J2"/>
    <mergeCell ref="A3:M3"/>
    <mergeCell ref="A4:M4"/>
    <mergeCell ref="A5:A6"/>
    <mergeCell ref="B5:B6"/>
    <mergeCell ref="C5:C6"/>
    <mergeCell ref="D5:M5"/>
  </mergeCells>
  <pageMargins left="0.5234375" right="0.43062499999999998" top="0.75" bottom="0.75" header="0.3" footer="0.3"/>
  <pageSetup scale="7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FA901-F21A-4755-B32B-03B203148042}">
  <sheetPr>
    <pageSetUpPr fitToPage="1"/>
  </sheetPr>
  <dimension ref="A1:U16"/>
  <sheetViews>
    <sheetView view="pageLayout" zoomScale="115" zoomScaleNormal="100" zoomScalePageLayoutView="115" workbookViewId="0">
      <selection activeCell="L14" sqref="L14"/>
    </sheetView>
  </sheetViews>
  <sheetFormatPr defaultColWidth="9.140625" defaultRowHeight="14.25" x14ac:dyDescent="0.2"/>
  <cols>
    <col min="1" max="1" width="5.42578125" style="1" customWidth="1"/>
    <col min="2" max="2" width="15.28515625" style="1" customWidth="1"/>
    <col min="3" max="3" width="6.7109375" style="1" customWidth="1"/>
    <col min="4" max="4" width="6.42578125" style="1" customWidth="1"/>
    <col min="5" max="5" width="10" style="1" customWidth="1"/>
    <col min="6" max="6" width="16.28515625" style="1" customWidth="1"/>
    <col min="7" max="7" width="9.5703125" style="1" customWidth="1"/>
    <col min="8" max="8" width="16.28515625" style="1" customWidth="1"/>
    <col min="9" max="9" width="9.42578125" style="1" customWidth="1"/>
    <col min="10" max="10" width="16.28515625" style="1" customWidth="1"/>
    <col min="11" max="11" width="9.42578125" style="1" customWidth="1"/>
    <col min="12" max="12" width="16.28515625" style="1" customWidth="1"/>
    <col min="13" max="13" width="9.42578125" style="1" customWidth="1"/>
    <col min="14" max="14" width="16.28515625" style="1" customWidth="1"/>
    <col min="15" max="15" width="9.42578125" style="1" customWidth="1"/>
    <col min="16" max="16384" width="9.140625" style="1"/>
  </cols>
  <sheetData>
    <row r="1" spans="1:21" s="2" customFormat="1" ht="18" x14ac:dyDescent="0.2">
      <c r="A1" s="390" t="s">
        <v>128</v>
      </c>
      <c r="B1" s="390"/>
      <c r="C1" s="390"/>
      <c r="D1" s="390"/>
      <c r="E1" s="390"/>
      <c r="F1" s="390"/>
      <c r="G1" s="390"/>
      <c r="H1" s="390"/>
      <c r="I1" s="390"/>
      <c r="J1" s="390"/>
      <c r="K1" s="390"/>
      <c r="L1" s="390"/>
      <c r="M1" s="390"/>
      <c r="N1" s="390"/>
      <c r="O1" s="390"/>
    </row>
    <row r="2" spans="1:21" s="2" customFormat="1" ht="11.1" customHeight="1" x14ac:dyDescent="0.2">
      <c r="A2" s="144"/>
      <c r="B2" s="144"/>
      <c r="C2" s="144"/>
      <c r="D2" s="144"/>
      <c r="E2" s="144"/>
      <c r="F2" s="144"/>
      <c r="G2" s="144"/>
      <c r="H2" s="144"/>
      <c r="I2" s="144"/>
      <c r="J2" s="144"/>
      <c r="K2" s="144"/>
      <c r="L2" s="144"/>
      <c r="M2" s="144"/>
      <c r="N2" s="144"/>
      <c r="O2" s="144"/>
    </row>
    <row r="3" spans="1:21" s="2" customFormat="1" ht="15.75" x14ac:dyDescent="0.2">
      <c r="A3" s="333" t="s">
        <v>0</v>
      </c>
      <c r="B3" s="333"/>
      <c r="C3" s="333"/>
      <c r="D3" s="333"/>
      <c r="E3" s="333"/>
      <c r="F3" s="333"/>
      <c r="G3" s="333"/>
      <c r="H3" s="333"/>
      <c r="I3" s="333"/>
      <c r="J3" s="333"/>
      <c r="K3" s="333"/>
      <c r="L3" s="333"/>
      <c r="M3" s="333"/>
      <c r="N3" s="333"/>
      <c r="O3" s="333"/>
    </row>
    <row r="4" spans="1:21" s="2" customFormat="1" ht="12.75" thickBot="1" x14ac:dyDescent="0.25">
      <c r="A4" s="145"/>
      <c r="B4" s="145"/>
      <c r="C4" s="145"/>
      <c r="D4" s="145"/>
      <c r="E4" s="145"/>
      <c r="F4" s="145"/>
      <c r="G4" s="145"/>
      <c r="H4" s="145"/>
      <c r="I4" s="145"/>
      <c r="J4" s="145"/>
      <c r="K4" s="145"/>
      <c r="L4" s="145"/>
      <c r="M4" s="145"/>
      <c r="N4" s="145"/>
      <c r="O4" s="145"/>
    </row>
    <row r="5" spans="1:21" s="2" customFormat="1" ht="15.75" x14ac:dyDescent="0.2">
      <c r="A5" s="412" t="s">
        <v>101</v>
      </c>
      <c r="B5" s="413"/>
      <c r="C5" s="413"/>
      <c r="D5" s="413"/>
      <c r="E5" s="413"/>
      <c r="F5" s="413"/>
      <c r="G5" s="413"/>
      <c r="H5" s="413"/>
      <c r="I5" s="413"/>
      <c r="J5" s="413"/>
      <c r="K5" s="413"/>
      <c r="L5" s="413"/>
      <c r="M5" s="413"/>
      <c r="N5" s="413"/>
      <c r="O5" s="414"/>
    </row>
    <row r="6" spans="1:21" s="2" customFormat="1" ht="20.45" customHeight="1" x14ac:dyDescent="0.2">
      <c r="A6" s="421"/>
      <c r="B6" s="422"/>
      <c r="C6" s="422"/>
      <c r="D6" s="423"/>
      <c r="E6" s="146" t="s">
        <v>52</v>
      </c>
      <c r="F6" s="415" t="s">
        <v>53</v>
      </c>
      <c r="G6" s="416"/>
      <c r="H6" s="415" t="s">
        <v>54</v>
      </c>
      <c r="I6" s="416"/>
      <c r="J6" s="415" t="s">
        <v>55</v>
      </c>
      <c r="K6" s="416"/>
      <c r="L6" s="415" t="s">
        <v>56</v>
      </c>
      <c r="M6" s="416"/>
      <c r="N6" s="415" t="s">
        <v>57</v>
      </c>
      <c r="O6" s="417"/>
    </row>
    <row r="7" spans="1:21" s="2" customFormat="1" ht="21" customHeight="1" x14ac:dyDescent="0.2">
      <c r="A7" s="419" t="s">
        <v>1</v>
      </c>
      <c r="B7" s="410" t="s">
        <v>2</v>
      </c>
      <c r="C7" s="410" t="s">
        <v>3</v>
      </c>
      <c r="D7" s="147" t="s">
        <v>61</v>
      </c>
      <c r="E7" s="147" t="s">
        <v>62</v>
      </c>
      <c r="F7" s="148"/>
      <c r="G7" s="149" t="s">
        <v>63</v>
      </c>
      <c r="H7" s="148"/>
      <c r="I7" s="149" t="s">
        <v>63</v>
      </c>
      <c r="J7" s="148"/>
      <c r="K7" s="149" t="s">
        <v>63</v>
      </c>
      <c r="L7" s="148"/>
      <c r="M7" s="149" t="s">
        <v>63</v>
      </c>
      <c r="N7" s="148"/>
      <c r="O7" s="150" t="s">
        <v>63</v>
      </c>
    </row>
    <row r="8" spans="1:21" s="2" customFormat="1" ht="21" customHeight="1" thickBot="1" x14ac:dyDescent="0.25">
      <c r="A8" s="420"/>
      <c r="B8" s="411"/>
      <c r="C8" s="411"/>
      <c r="D8" s="151" t="s">
        <v>98</v>
      </c>
      <c r="E8" s="151" t="s">
        <v>123</v>
      </c>
      <c r="F8" s="151" t="s">
        <v>64</v>
      </c>
      <c r="G8" s="151" t="s">
        <v>65</v>
      </c>
      <c r="H8" s="151" t="s">
        <v>64</v>
      </c>
      <c r="I8" s="151" t="s">
        <v>65</v>
      </c>
      <c r="J8" s="151" t="s">
        <v>64</v>
      </c>
      <c r="K8" s="151" t="s">
        <v>65</v>
      </c>
      <c r="L8" s="151" t="s">
        <v>64</v>
      </c>
      <c r="M8" s="151" t="s">
        <v>65</v>
      </c>
      <c r="N8" s="151" t="s">
        <v>64</v>
      </c>
      <c r="O8" s="152" t="s">
        <v>65</v>
      </c>
    </row>
    <row r="9" spans="1:21" s="2" customFormat="1" ht="60" customHeight="1" thickBot="1" x14ac:dyDescent="0.25">
      <c r="A9" s="223" t="s">
        <v>104</v>
      </c>
      <c r="B9" s="224"/>
      <c r="C9" s="225">
        <v>1715</v>
      </c>
      <c r="D9" s="260">
        <v>0.12</v>
      </c>
      <c r="E9" s="261">
        <v>250000</v>
      </c>
      <c r="F9" s="226"/>
      <c r="G9" s="262">
        <f>IFERROR(F9/$C9,0)</f>
        <v>0</v>
      </c>
      <c r="H9" s="226"/>
      <c r="I9" s="262">
        <f>IFERROR(H9/$C9,0)</f>
        <v>0</v>
      </c>
      <c r="J9" s="226"/>
      <c r="K9" s="262">
        <f t="shared" ref="K9" si="0">IFERROR(J9/$C9,0)</f>
        <v>0</v>
      </c>
      <c r="L9" s="226"/>
      <c r="M9" s="262">
        <f t="shared" ref="M9" si="1">IFERROR(L9/$C9,0)</f>
        <v>0</v>
      </c>
      <c r="N9" s="226"/>
      <c r="O9" s="263">
        <f t="shared" ref="O9" si="2">IFERROR(N9/$C9,0)</f>
        <v>0</v>
      </c>
    </row>
    <row r="10" spans="1:21" s="2" customFormat="1" ht="6.6" customHeight="1" thickBot="1" x14ac:dyDescent="0.25">
      <c r="A10" s="232"/>
      <c r="B10" s="233"/>
      <c r="C10" s="234"/>
      <c r="D10" s="235"/>
      <c r="E10" s="236"/>
      <c r="F10" s="237"/>
      <c r="G10" s="238"/>
      <c r="H10" s="237"/>
      <c r="I10" s="238"/>
      <c r="J10" s="237"/>
      <c r="K10" s="238"/>
      <c r="L10" s="237"/>
      <c r="M10" s="238"/>
      <c r="N10" s="237"/>
      <c r="O10" s="238"/>
    </row>
    <row r="11" spans="1:21" ht="20.100000000000001" customHeight="1" x14ac:dyDescent="0.2">
      <c r="A11" s="424"/>
      <c r="B11" s="425"/>
      <c r="C11" s="425"/>
      <c r="D11" s="426"/>
      <c r="E11" s="239" t="s">
        <v>52</v>
      </c>
      <c r="F11" s="427" t="s">
        <v>58</v>
      </c>
      <c r="G11" s="428"/>
      <c r="H11" s="427" t="s">
        <v>59</v>
      </c>
      <c r="I11" s="428"/>
      <c r="J11" s="427" t="s">
        <v>60</v>
      </c>
      <c r="K11" s="428"/>
      <c r="L11" s="427" t="s">
        <v>102</v>
      </c>
      <c r="M11" s="428"/>
      <c r="N11" s="427" t="s">
        <v>105</v>
      </c>
      <c r="O11" s="429"/>
    </row>
    <row r="12" spans="1:21" ht="21" customHeight="1" x14ac:dyDescent="0.2">
      <c r="A12" s="419" t="s">
        <v>1</v>
      </c>
      <c r="B12" s="410" t="s">
        <v>2</v>
      </c>
      <c r="C12" s="410" t="s">
        <v>3</v>
      </c>
      <c r="D12" s="147" t="s">
        <v>61</v>
      </c>
      <c r="E12" s="147" t="s">
        <v>62</v>
      </c>
      <c r="F12" s="148"/>
      <c r="G12" s="149" t="s">
        <v>63</v>
      </c>
      <c r="H12" s="148"/>
      <c r="I12" s="149" t="s">
        <v>63</v>
      </c>
      <c r="J12" s="148"/>
      <c r="K12" s="149" t="s">
        <v>63</v>
      </c>
      <c r="L12" s="148"/>
      <c r="M12" s="149" t="s">
        <v>63</v>
      </c>
      <c r="N12" s="148"/>
      <c r="O12" s="150" t="s">
        <v>63</v>
      </c>
    </row>
    <row r="13" spans="1:21" ht="21.6" customHeight="1" thickBot="1" x14ac:dyDescent="0.25">
      <c r="A13" s="420"/>
      <c r="B13" s="411"/>
      <c r="C13" s="411"/>
      <c r="D13" s="151" t="s">
        <v>98</v>
      </c>
      <c r="E13" s="151" t="s">
        <v>123</v>
      </c>
      <c r="F13" s="151" t="s">
        <v>64</v>
      </c>
      <c r="G13" s="151" t="s">
        <v>65</v>
      </c>
      <c r="H13" s="151" t="s">
        <v>64</v>
      </c>
      <c r="I13" s="151" t="s">
        <v>65</v>
      </c>
      <c r="J13" s="151" t="s">
        <v>64</v>
      </c>
      <c r="K13" s="151" t="s">
        <v>65</v>
      </c>
      <c r="L13" s="151" t="s">
        <v>64</v>
      </c>
      <c r="M13" s="151" t="s">
        <v>65</v>
      </c>
      <c r="N13" s="151" t="s">
        <v>64</v>
      </c>
      <c r="O13" s="152" t="s">
        <v>65</v>
      </c>
    </row>
    <row r="14" spans="1:21" ht="60.6" customHeight="1" thickBot="1" x14ac:dyDescent="0.25">
      <c r="A14" s="223" t="s">
        <v>104</v>
      </c>
      <c r="B14" s="224"/>
      <c r="C14" s="225">
        <v>1715</v>
      </c>
      <c r="D14" s="260">
        <v>0.12</v>
      </c>
      <c r="E14" s="261">
        <v>250000</v>
      </c>
      <c r="F14" s="226"/>
      <c r="G14" s="262">
        <f>IFERROR(F14/$C14,0)</f>
        <v>0</v>
      </c>
      <c r="H14" s="226"/>
      <c r="I14" s="262">
        <f>IFERROR(H14/$C14,0)</f>
        <v>0</v>
      </c>
      <c r="J14" s="226"/>
      <c r="K14" s="262">
        <f t="shared" ref="K14" si="3">IFERROR(J14/$C14,0)</f>
        <v>0</v>
      </c>
      <c r="L14" s="226"/>
      <c r="M14" s="262">
        <f t="shared" ref="M14" si="4">IFERROR(L14/$C14,0)</f>
        <v>0</v>
      </c>
      <c r="N14" s="226"/>
      <c r="O14" s="263">
        <f t="shared" ref="O14" si="5">IFERROR(N14/$C14,0)</f>
        <v>0</v>
      </c>
    </row>
    <row r="15" spans="1:21" s="243" customFormat="1" ht="11.25" x14ac:dyDescent="0.2">
      <c r="A15" s="265" t="s">
        <v>97</v>
      </c>
      <c r="B15" s="264"/>
      <c r="C15" s="241"/>
      <c r="D15" s="241"/>
      <c r="E15" s="241"/>
      <c r="F15" s="264"/>
      <c r="G15" s="264"/>
      <c r="H15" s="264"/>
      <c r="I15" s="264"/>
      <c r="J15" s="264"/>
      <c r="K15" s="264"/>
      <c r="L15" s="264"/>
      <c r="M15" s="264"/>
      <c r="N15" s="264"/>
      <c r="O15" s="264"/>
      <c r="P15" s="242"/>
      <c r="Q15" s="242"/>
      <c r="R15" s="242"/>
      <c r="S15" s="242"/>
      <c r="T15" s="240"/>
      <c r="U15" s="240"/>
    </row>
    <row r="16" spans="1:21" x14ac:dyDescent="0.2">
      <c r="A16" s="77"/>
      <c r="B16" s="77"/>
      <c r="C16" s="77"/>
      <c r="D16" s="77"/>
      <c r="E16" s="77"/>
      <c r="F16" s="77"/>
      <c r="G16" s="77"/>
      <c r="H16" s="77"/>
      <c r="I16" s="77"/>
      <c r="J16" s="77"/>
      <c r="K16" s="77"/>
      <c r="L16" s="77"/>
      <c r="M16" s="418" t="s">
        <v>99</v>
      </c>
      <c r="N16" s="418"/>
      <c r="O16" s="418"/>
      <c r="P16" s="244"/>
    </row>
  </sheetData>
  <sheetProtection algorithmName="SHA-512" hashValue="JTrxo/fvk4IkvgIPbxZ6SRDgRf/cl2lnPRfM+WpD8GBC2kJXOUj/ASAGxaClWC480pKfTPE3fGfVkt/JhQyyAQ==" saltValue="uAppoukH3aKBj+RKJMm/Sw==" spinCount="100000" sheet="1" objects="1" scenarios="1" formatCells="0" formatColumns="0" formatRows="0" selectLockedCells="1"/>
  <protectedRanges>
    <protectedRange sqref="H9:H10 J9:J10 J14 A14 C14:F14 N14 L14 N9:N10 L9:L10 A9:A10 C9:F10 H14" name="Range1"/>
  </protectedRanges>
  <mergeCells count="22">
    <mergeCell ref="M16:O16"/>
    <mergeCell ref="A12:A13"/>
    <mergeCell ref="B12:B13"/>
    <mergeCell ref="C12:C13"/>
    <mergeCell ref="A6:D6"/>
    <mergeCell ref="A11:D11"/>
    <mergeCell ref="F11:G11"/>
    <mergeCell ref="H11:I11"/>
    <mergeCell ref="J11:K11"/>
    <mergeCell ref="L11:M11"/>
    <mergeCell ref="N11:O11"/>
    <mergeCell ref="A7:A8"/>
    <mergeCell ref="A1:O1"/>
    <mergeCell ref="B7:B8"/>
    <mergeCell ref="C7:C8"/>
    <mergeCell ref="A3:O3"/>
    <mergeCell ref="A5:O5"/>
    <mergeCell ref="F6:G6"/>
    <mergeCell ref="H6:I6"/>
    <mergeCell ref="J6:K6"/>
    <mergeCell ref="L6:M6"/>
    <mergeCell ref="N6:O6"/>
  </mergeCells>
  <phoneticPr fontId="27" type="noConversion"/>
  <pageMargins left="0.25" right="0.25" top="0.75" bottom="0.75" header="0.3" footer="0.3"/>
  <pageSetup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10 - Capital Investment</vt:lpstr>
      <vt:lpstr>18 - Concept Description</vt:lpstr>
      <vt:lpstr>19 - Q&amp;E OnSite Mgr</vt:lpstr>
      <vt:lpstr>20 - Quals &amp; Exp</vt:lpstr>
      <vt:lpstr>20.1 - Contact Info</vt:lpstr>
      <vt:lpstr>21 - Manage &amp; Operate</vt:lpstr>
      <vt:lpstr>22 - Exp Proposed Concept</vt:lpstr>
      <vt:lpstr>23 - Projected Gross Sales</vt:lpstr>
      <vt:lpstr>24 - Rent Revenues</vt:lpstr>
      <vt:lpstr>25 - Pro Forma</vt:lpstr>
      <vt:lpstr>26 - 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Annie Sleeper</cp:lastModifiedBy>
  <cp:lastPrinted>2024-07-11T17:04:45Z</cp:lastPrinted>
  <dcterms:created xsi:type="dcterms:W3CDTF">2021-07-15T06:47:28Z</dcterms:created>
  <dcterms:modified xsi:type="dcterms:W3CDTF">2024-07-15T22:28:31Z</dcterms:modified>
</cp:coreProperties>
</file>