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racts\Procurement\RFP\PTD24-008 Hydrogen Fueling Station and Supply of Liquid Hydrogen\03 -- Solicitation\"/>
    </mc:Choice>
  </mc:AlternateContent>
  <xr:revisionPtr revIDLastSave="0" documentId="8_{F93F7CE4-DF58-442C-9C30-A13FA88F6763}" xr6:coauthVersionLast="47" xr6:coauthVersionMax="47" xr10:uidLastSave="{00000000-0000-0000-0000-000000000000}"/>
  <bookViews>
    <workbookView xWindow="-28920" yWindow="855" windowWidth="29040" windowHeight="15840" activeTab="1" xr2:uid="{726EBD1F-2323-48AC-A474-E88A0A414528}"/>
  </bookViews>
  <sheets>
    <sheet name="Group 1 - Mobile Fuel Station" sheetId="1" r:id="rId1"/>
    <sheet name="Group 2 - Hydrogen Fuel" sheetId="3" r:id="rId2"/>
  </sheets>
  <calcPr calcId="191029"/>
  <customWorkbookViews>
    <customWorkbookView name="Header" guid="{5D4D7AFE-363B-4AC8-8890-2FE66549892D}" maximized="1" xWindow="-192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D44" i="1"/>
  <c r="E44" i="1"/>
  <c r="F44" i="1"/>
  <c r="B44" i="1"/>
  <c r="B11" i="1"/>
  <c r="B15" i="1" s="1"/>
  <c r="F17" i="1" s="1"/>
  <c r="F24" i="3"/>
  <c r="F25" i="3" s="1"/>
  <c r="E24" i="3"/>
  <c r="E25" i="3" s="1"/>
  <c r="D24" i="3"/>
  <c r="D25" i="3" s="1"/>
  <c r="C24" i="3"/>
  <c r="C25" i="3" s="1"/>
  <c r="B24" i="3"/>
  <c r="B25" i="3" s="1"/>
  <c r="F25" i="1"/>
  <c r="F29" i="1" s="1"/>
  <c r="E25" i="1"/>
  <c r="E29" i="1" s="1"/>
  <c r="D25" i="1"/>
  <c r="D29" i="1" s="1"/>
  <c r="C25" i="1"/>
  <c r="C29" i="1" s="1"/>
  <c r="B25" i="1"/>
  <c r="B29" i="1" s="1"/>
  <c r="F12" i="3"/>
  <c r="F13" i="3" s="1"/>
  <c r="E12" i="3"/>
  <c r="E13" i="3" s="1"/>
  <c r="D12" i="3"/>
  <c r="D13" i="3" s="1"/>
  <c r="C12" i="3"/>
  <c r="C13" i="3" s="1"/>
  <c r="B12" i="3"/>
  <c r="B13" i="3" s="1"/>
  <c r="F31" i="1" l="1"/>
  <c r="F46" i="1"/>
  <c r="F26" i="3"/>
  <c r="F14" i="3"/>
  <c r="F29" i="3" l="1"/>
</calcChain>
</file>

<file path=xl/sharedStrings.xml><?xml version="1.0" encoding="utf-8"?>
<sst xmlns="http://schemas.openxmlformats.org/spreadsheetml/2006/main" count="91" uniqueCount="50">
  <si>
    <t>Offeror Name:</t>
  </si>
  <si>
    <t>Delivery Period</t>
  </si>
  <si>
    <t xml:space="preserve">Year 1 </t>
  </si>
  <si>
    <t>Year 2</t>
  </si>
  <si>
    <t>Year 3</t>
  </si>
  <si>
    <t>Option Year 4</t>
  </si>
  <si>
    <t>Fuel Price (3 year term, plus two 1-year options)</t>
  </si>
  <si>
    <t>Estimated Kgs dispensed in one year</t>
  </si>
  <si>
    <t>LIQUID HYDROGEN (cost per kg)</t>
  </si>
  <si>
    <t>Fuel Cost: $/kg</t>
  </si>
  <si>
    <t>Freight Cost: $/kg</t>
  </si>
  <si>
    <t>Total Fuel and Freight Cost: $/kg</t>
  </si>
  <si>
    <t>Estimated Annual Cost: $</t>
  </si>
  <si>
    <t>Total Liquid Hydrogen (Y1-Y5):</t>
  </si>
  <si>
    <t>Total Gaseous Hydrogen (Y1-Y5):</t>
  </si>
  <si>
    <t>Option Year 5</t>
  </si>
  <si>
    <t>GROUP 2</t>
  </si>
  <si>
    <t>GROUP 1</t>
  </si>
  <si>
    <t>Operation and Maintenance Costs</t>
  </si>
  <si>
    <t>Total Lease and Operation/Maintenance Costs</t>
  </si>
  <si>
    <t>Grand Total Liquid and Gaseous Hydrogen (Y1-Y5)</t>
  </si>
  <si>
    <t>[Enter Offeror Name Here]</t>
  </si>
  <si>
    <t>Enter Pricing in Shaded Green Areas (replacing the $0.01 placeholder)</t>
  </si>
  <si>
    <t>Total Purchase Price</t>
  </si>
  <si>
    <t>INTERIM GASEOUS HYDROGEN (cost per kg) (Optional for the City)</t>
  </si>
  <si>
    <t>Enter Pricing in Shaded Green Areas (replacing the $0.00 placeholder)</t>
  </si>
  <si>
    <t>Year 1 2025</t>
  </si>
  <si>
    <t>Year 2 2026</t>
  </si>
  <si>
    <t>Year 3 2027</t>
  </si>
  <si>
    <t>Option Year 4  2028</t>
  </si>
  <si>
    <t>Option Year 5  2029</t>
  </si>
  <si>
    <t>Mobile Fueling Station (Liquid) Lease Costs</t>
  </si>
  <si>
    <t>Mobile Fueling Station (Liquid) Purchase Cost</t>
  </si>
  <si>
    <t>120V Interim Mobile Fueler (Gaseous) Lease Costs</t>
  </si>
  <si>
    <t>Contract Year 1 Monthly Rate</t>
  </si>
  <si>
    <t>Contract Year 2 Monthly Rate</t>
  </si>
  <si>
    <t>Contract Year 3 Monthly Rate</t>
  </si>
  <si>
    <t>Contract Year 4 Monthly Rate</t>
  </si>
  <si>
    <t>Contract Year 5 Monthly Rate</t>
  </si>
  <si>
    <t>OPTION A - MOBILE FUELING STATION LEASE (MUST PRICE OPTION A OR OPTION B)</t>
  </si>
  <si>
    <t>OPTION B - MOBILE FUELING STATION PURCHASE (MUST PRICE OPTION A OR OPTION B)</t>
  </si>
  <si>
    <t>REQUIRED - 120V INTERIM MOBILE FUELER LEASE (MUST PRICE)</t>
  </si>
  <si>
    <t>Estimated No. of Months for Price Evaluation</t>
  </si>
  <si>
    <t>Estimated Yearly Subtotal</t>
  </si>
  <si>
    <t>Contract Year 1</t>
  </si>
  <si>
    <t>Contract Year 2</t>
  </si>
  <si>
    <t>Contract Year 3</t>
  </si>
  <si>
    <t>Contract Year 4</t>
  </si>
  <si>
    <t>Contract Year 5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</si>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</sst>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1">
    <xf numFmtId="0" fontId="0" fillId="0" borderId="0" xfId="0"/>
    <xf numFmtId="164" fontId="6" fillId="0" borderId="0" xfId="1" applyNumberFormat="1" applyFont="1" applyFill="1" applyBorder="1" applyAlignment="1">
      <alignment horizontal="right"/>
    </xf>
    <xf numFmtId="0" fontId="0" fillId="0" borderId="0" xfId="0" applyFill="1"/>
    <xf numFmtId="0" fontId="2" fillId="7" borderId="9" xfId="0" applyFont="1" applyFill="1" applyBorder="1" applyAlignment="1">
      <alignment horizontal="right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top" wrapText="1"/>
    </xf>
    <xf numFmtId="0" fontId="5" fillId="2" borderId="7" xfId="1" applyFont="1" applyBorder="1" applyAlignment="1">
      <alignment horizontal="right" wrapText="1"/>
    </xf>
    <xf numFmtId="0" fontId="5" fillId="9" borderId="14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0" fillId="0" borderId="0" xfId="0" applyFill="1" applyBorder="1"/>
    <xf numFmtId="0" fontId="5" fillId="9" borderId="7" xfId="1" applyFont="1" applyFill="1" applyBorder="1" applyAlignment="1">
      <alignment horizontal="right"/>
    </xf>
    <xf numFmtId="0" fontId="0" fillId="0" borderId="0" xfId="0" applyBorder="1"/>
    <xf numFmtId="0" fontId="2" fillId="0" borderId="5" xfId="0" applyFont="1" applyBorder="1" applyAlignment="1">
      <alignment horizontal="right" vertical="center"/>
    </xf>
    <xf numFmtId="0" fontId="0" fillId="5" borderId="6" xfId="0" applyFont="1" applyFill="1" applyBorder="1"/>
    <xf numFmtId="0" fontId="2" fillId="0" borderId="1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3" fontId="2" fillId="0" borderId="12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164" fontId="5" fillId="9" borderId="7" xfId="1" applyNumberFormat="1" applyFont="1" applyFill="1" applyBorder="1" applyAlignment="1">
      <alignment horizontal="right"/>
    </xf>
    <xf numFmtId="164" fontId="5" fillId="9" borderId="15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5" fillId="0" borderId="17" xfId="1" applyNumberFormat="1" applyFont="1" applyFill="1" applyBorder="1" applyAlignment="1">
      <alignment horizontal="right"/>
    </xf>
    <xf numFmtId="164" fontId="0" fillId="0" borderId="7" xfId="0" applyNumberFormat="1" applyFont="1" applyBorder="1"/>
    <xf numFmtId="0" fontId="0" fillId="0" borderId="0" xfId="0" applyFont="1" applyBorder="1"/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right"/>
    </xf>
    <xf numFmtId="164" fontId="0" fillId="10" borderId="7" xfId="0" applyNumberFormat="1" applyFont="1" applyFill="1" applyBorder="1" applyAlignment="1">
      <alignment horizontal="center"/>
    </xf>
    <xf numFmtId="164" fontId="0" fillId="8" borderId="12" xfId="0" applyNumberFormat="1" applyFont="1" applyFill="1" applyBorder="1" applyAlignment="1">
      <alignment horizontal="center" vertical="center"/>
    </xf>
    <xf numFmtId="164" fontId="0" fillId="8" borderId="7" xfId="0" applyNumberFormat="1" applyFont="1" applyFill="1" applyBorder="1" applyAlignment="1">
      <alignment horizontal="center" vertical="center"/>
    </xf>
    <xf numFmtId="164" fontId="7" fillId="2" borderId="13" xfId="1" applyNumberFormat="1" applyFont="1" applyBorder="1" applyAlignment="1">
      <alignment horizontal="center" vertical="center"/>
    </xf>
    <xf numFmtId="164" fontId="7" fillId="2" borderId="10" xfId="1" applyNumberFormat="1" applyFont="1" applyBorder="1" applyAlignment="1">
      <alignment horizontal="center" vertical="center"/>
    </xf>
    <xf numFmtId="164" fontId="7" fillId="2" borderId="11" xfId="1" applyNumberFormat="1" applyFont="1" applyBorder="1" applyAlignment="1">
      <alignment horizontal="center" vertical="center"/>
    </xf>
    <xf numFmtId="164" fontId="0" fillId="12" borderId="21" xfId="0" applyNumberFormat="1" applyFont="1" applyFill="1" applyBorder="1" applyAlignment="1"/>
    <xf numFmtId="164" fontId="0" fillId="12" borderId="3" xfId="0" applyNumberFormat="1" applyFont="1" applyFill="1" applyBorder="1" applyAlignment="1"/>
    <xf numFmtId="164" fontId="2" fillId="11" borderId="7" xfId="0" applyNumberFormat="1" applyFont="1" applyFill="1" applyBorder="1"/>
    <xf numFmtId="164" fontId="2" fillId="11" borderId="20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4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>
      <alignment horizontal="center" vertical="top" wrapText="1"/>
    </xf>
    <xf numFmtId="164" fontId="0" fillId="12" borderId="7" xfId="0" applyNumberFormat="1" applyFont="1" applyFill="1" applyBorder="1" applyAlignment="1">
      <alignment horizontal="center"/>
    </xf>
    <xf numFmtId="164" fontId="0" fillId="12" borderId="7" xfId="0" applyNumberFormat="1" applyFont="1" applyFill="1" applyBorder="1"/>
    <xf numFmtId="0" fontId="2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164" fontId="0" fillId="0" borderId="0" xfId="0" applyNumberFormat="1" applyFont="1" applyBorder="1"/>
    <xf numFmtId="0" fontId="0" fillId="0" borderId="7" xfId="0" applyNumberFormat="1" applyFont="1" applyBorder="1" applyAlignment="1">
      <alignment horizontal="center"/>
    </xf>
    <xf numFmtId="164" fontId="0" fillId="10" borderId="7" xfId="0" applyNumberFormat="1" applyFont="1" applyFill="1" applyBorder="1"/>
    <xf numFmtId="0" fontId="2" fillId="0" borderId="0" xfId="0" applyFont="1" applyBorder="1" applyAlignment="1">
      <alignment wrapText="1"/>
    </xf>
    <xf numFmtId="164" fontId="0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top"/>
    </xf>
    <xf numFmtId="164" fontId="0" fillId="0" borderId="7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164" fontId="0" fillId="0" borderId="0" xfId="0" applyNumberFormat="1" applyFont="1" applyFill="1" applyBorder="1"/>
    <xf numFmtId="0" fontId="0" fillId="0" borderId="0" xfId="0" applyNumberFormat="1" applyFont="1" applyFill="1" applyBorder="1"/>
    <xf numFmtId="0" fontId="2" fillId="0" borderId="23" xfId="0" applyFont="1" applyBorder="1" applyAlignment="1">
      <alignment horizontal="right"/>
    </xf>
    <xf numFmtId="0" fontId="0" fillId="0" borderId="22" xfId="0" applyFont="1" applyBorder="1"/>
    <xf numFmtId="0" fontId="0" fillId="12" borderId="7" xfId="0" applyNumberFormat="1" applyFont="1" applyFill="1" applyBorder="1"/>
    <xf numFmtId="164" fontId="2" fillId="0" borderId="7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left" vertical="center"/>
    </xf>
    <xf numFmtId="0" fontId="2" fillId="11" borderId="21" xfId="0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0" fillId="4" borderId="21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/>
    </xf>
    <xf numFmtId="0" fontId="0" fillId="4" borderId="1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2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64" fontId="5" fillId="0" borderId="16" xfId="1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2" fillId="11" borderId="18" xfId="0" applyFont="1" applyFill="1" applyBorder="1" applyAlignment="1">
      <alignment horizontal="right" vertical="center" wrapText="1"/>
    </xf>
    <xf numFmtId="0" fontId="2" fillId="11" borderId="19" xfId="0" applyFont="1" applyFill="1" applyBorder="1" applyAlignment="1">
      <alignment horizontal="right" vertical="center" wrapText="1"/>
    </xf>
    <xf numFmtId="0" fontId="2" fillId="11" borderId="20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6A36-400B-4896-A2D3-D9D87A39D162}">
  <dimension ref="A1:K55"/>
  <sheetViews>
    <sheetView showRuler="0" zoomScale="115" zoomScaleNormal="115" workbookViewId="0">
      <selection activeCell="D46" sqref="D46:E46"/>
    </sheetView>
  </sheetViews>
  <sheetFormatPr defaultRowHeight="15" x14ac:dyDescent="0.25"/>
  <cols>
    <col min="1" max="1" width="43.42578125" customWidth="1"/>
    <col min="2" max="2" width="14.7109375" customWidth="1"/>
    <col min="3" max="3" width="15.28515625" customWidth="1"/>
    <col min="4" max="4" width="15" customWidth="1"/>
    <col min="5" max="5" width="14.42578125" customWidth="1"/>
    <col min="6" max="6" width="16.140625" customWidth="1"/>
    <col min="7" max="9" width="9.140625" style="13"/>
    <col min="10" max="10" width="9.140625" style="13" customWidth="1"/>
    <col min="11" max="11" width="47.5703125" style="13" customWidth="1"/>
  </cols>
  <sheetData>
    <row r="1" spans="1:11" ht="18.75" x14ac:dyDescent="0.25">
      <c r="A1" s="69" t="s">
        <v>17</v>
      </c>
      <c r="B1" s="69"/>
      <c r="C1" s="69"/>
      <c r="D1" s="69"/>
      <c r="E1" s="69"/>
      <c r="F1" s="69"/>
      <c r="G1"/>
      <c r="H1"/>
      <c r="I1"/>
      <c r="J1"/>
      <c r="K1"/>
    </row>
    <row r="2" spans="1:11" ht="18.75" x14ac:dyDescent="0.25">
      <c r="A2" s="55"/>
      <c r="B2" s="55"/>
      <c r="C2" s="55"/>
      <c r="D2" s="55"/>
      <c r="E2" s="55"/>
      <c r="F2" s="55"/>
      <c r="G2"/>
      <c r="H2"/>
      <c r="I2"/>
      <c r="J2"/>
      <c r="K2"/>
    </row>
    <row r="3" spans="1:11" ht="18.75" customHeight="1" x14ac:dyDescent="0.25">
      <c r="A3" s="52" t="s">
        <v>0</v>
      </c>
      <c r="B3" s="71" t="s">
        <v>21</v>
      </c>
      <c r="C3" s="72"/>
      <c r="D3" s="72"/>
      <c r="E3" s="72"/>
      <c r="F3" s="73"/>
      <c r="G3"/>
      <c r="H3"/>
      <c r="I3"/>
      <c r="J3"/>
      <c r="K3"/>
    </row>
    <row r="4" spans="1:11" ht="15" customHeight="1" x14ac:dyDescent="0.25">
      <c r="A4" s="44"/>
      <c r="B4" s="45"/>
      <c r="C4" s="45"/>
      <c r="D4" s="45"/>
      <c r="E4" s="45"/>
      <c r="F4" s="45"/>
      <c r="G4"/>
      <c r="H4"/>
      <c r="I4"/>
      <c r="J4"/>
      <c r="K4"/>
    </row>
    <row r="5" spans="1:11" ht="15.75" x14ac:dyDescent="0.25">
      <c r="A5" s="78" t="s">
        <v>41</v>
      </c>
      <c r="B5" s="79"/>
      <c r="C5" s="79"/>
      <c r="D5" s="79"/>
      <c r="E5" s="79"/>
      <c r="F5" s="80"/>
      <c r="G5"/>
      <c r="H5"/>
      <c r="I5"/>
      <c r="J5"/>
      <c r="K5"/>
    </row>
    <row r="6" spans="1:11" ht="15.75" x14ac:dyDescent="0.25">
      <c r="A6" s="66"/>
      <c r="B6" s="39"/>
      <c r="C6" s="39"/>
      <c r="D6" s="39"/>
      <c r="E6" s="39"/>
      <c r="F6" s="39"/>
      <c r="G6"/>
      <c r="H6"/>
      <c r="I6"/>
      <c r="J6"/>
      <c r="K6"/>
    </row>
    <row r="7" spans="1:11" x14ac:dyDescent="0.25">
      <c r="A7" s="77" t="s">
        <v>22</v>
      </c>
      <c r="B7" s="75"/>
      <c r="C7" s="75"/>
      <c r="D7" s="75"/>
      <c r="E7" s="75"/>
      <c r="F7" s="76"/>
      <c r="G7"/>
      <c r="H7"/>
      <c r="I7"/>
      <c r="J7"/>
      <c r="K7"/>
    </row>
    <row r="8" spans="1:11" ht="32.25" customHeight="1" x14ac:dyDescent="0.25">
      <c r="A8" s="50"/>
      <c r="B8" s="41" t="s">
        <v>34</v>
      </c>
      <c r="C8" s="41" t="s">
        <v>35</v>
      </c>
      <c r="D8" s="41" t="s">
        <v>36</v>
      </c>
      <c r="E8" s="41" t="s">
        <v>37</v>
      </c>
      <c r="F8" s="41" t="s">
        <v>38</v>
      </c>
      <c r="G8"/>
      <c r="H8"/>
      <c r="I8"/>
      <c r="J8"/>
      <c r="K8"/>
    </row>
    <row r="9" spans="1:11" x14ac:dyDescent="0.25">
      <c r="A9" s="40" t="s">
        <v>33</v>
      </c>
      <c r="B9" s="28">
        <v>0.01</v>
      </c>
      <c r="C9" s="42"/>
      <c r="D9" s="42"/>
      <c r="E9" s="42"/>
      <c r="F9" s="42"/>
      <c r="G9"/>
      <c r="H9"/>
      <c r="I9"/>
      <c r="J9"/>
      <c r="K9"/>
    </row>
    <row r="10" spans="1:11" x14ac:dyDescent="0.25">
      <c r="A10" s="40" t="s">
        <v>18</v>
      </c>
      <c r="B10" s="28">
        <v>0.01</v>
      </c>
      <c r="C10" s="42"/>
      <c r="D10" s="42"/>
      <c r="E10" s="42"/>
      <c r="F10" s="42"/>
      <c r="G10"/>
      <c r="H10"/>
      <c r="I10"/>
      <c r="J10"/>
      <c r="K10"/>
    </row>
    <row r="11" spans="1:11" x14ac:dyDescent="0.25">
      <c r="A11" s="40" t="s">
        <v>19</v>
      </c>
      <c r="B11" s="24">
        <f>B9+B10</f>
        <v>0.02</v>
      </c>
      <c r="C11" s="43"/>
      <c r="D11" s="43"/>
      <c r="E11" s="43"/>
      <c r="F11" s="43"/>
      <c r="G11"/>
      <c r="H11"/>
      <c r="I11"/>
      <c r="J11"/>
      <c r="K11"/>
    </row>
    <row r="12" spans="1:11" x14ac:dyDescent="0.25">
      <c r="A12" s="56"/>
      <c r="B12" s="47"/>
      <c r="C12" s="60"/>
      <c r="D12" s="60"/>
      <c r="E12" s="60"/>
      <c r="F12" s="60"/>
      <c r="G12"/>
      <c r="H12"/>
      <c r="I12"/>
      <c r="J12"/>
      <c r="K12"/>
    </row>
    <row r="13" spans="1:11" x14ac:dyDescent="0.25">
      <c r="A13" s="59"/>
      <c r="B13" s="65" t="s">
        <v>44</v>
      </c>
      <c r="C13" s="65" t="s">
        <v>45</v>
      </c>
      <c r="D13" s="65" t="s">
        <v>46</v>
      </c>
      <c r="E13" s="65" t="s">
        <v>47</v>
      </c>
      <c r="F13" s="65" t="s">
        <v>48</v>
      </c>
      <c r="G13"/>
      <c r="H13"/>
      <c r="I13"/>
      <c r="J13"/>
      <c r="K13"/>
    </row>
    <row r="14" spans="1:11" x14ac:dyDescent="0.25">
      <c r="A14" s="40" t="s">
        <v>42</v>
      </c>
      <c r="B14" s="48">
        <v>6</v>
      </c>
      <c r="C14" s="43"/>
      <c r="D14" s="43"/>
      <c r="E14" s="43"/>
      <c r="F14" s="64"/>
      <c r="G14"/>
      <c r="H14"/>
      <c r="I14"/>
      <c r="J14"/>
      <c r="K14"/>
    </row>
    <row r="15" spans="1:11" x14ac:dyDescent="0.25">
      <c r="A15" s="40" t="s">
        <v>43</v>
      </c>
      <c r="B15" s="24">
        <f>B11*B14</f>
        <v>0.12</v>
      </c>
      <c r="C15" s="43"/>
      <c r="D15" s="43"/>
      <c r="E15" s="43"/>
      <c r="F15" s="64"/>
      <c r="G15"/>
      <c r="H15"/>
      <c r="I15"/>
      <c r="J15"/>
      <c r="K15"/>
    </row>
    <row r="16" spans="1:11" x14ac:dyDescent="0.25">
      <c r="A16" s="56"/>
      <c r="B16" s="47"/>
      <c r="C16" s="60"/>
      <c r="D16" s="60"/>
      <c r="E16" s="60"/>
      <c r="F16" s="61"/>
      <c r="G16"/>
      <c r="H16"/>
      <c r="I16"/>
      <c r="J16"/>
      <c r="K16"/>
    </row>
    <row r="17" spans="1:11" x14ac:dyDescent="0.25">
      <c r="A17" s="62"/>
      <c r="B17" s="25"/>
      <c r="C17" s="63"/>
      <c r="D17" s="67" t="s">
        <v>49</v>
      </c>
      <c r="E17" s="68"/>
      <c r="F17" s="36">
        <f>B15</f>
        <v>0.12</v>
      </c>
      <c r="G17"/>
      <c r="H17"/>
      <c r="I17"/>
      <c r="J17"/>
      <c r="K17"/>
    </row>
    <row r="18" spans="1:11" x14ac:dyDescent="0.25">
      <c r="A18" s="56"/>
      <c r="B18" s="57"/>
      <c r="C18" s="57"/>
      <c r="D18" s="57"/>
      <c r="E18" s="57"/>
      <c r="F18" s="57"/>
      <c r="G18"/>
      <c r="H18"/>
      <c r="I18"/>
      <c r="J18"/>
      <c r="K18"/>
    </row>
    <row r="19" spans="1:11" ht="15.75" x14ac:dyDescent="0.25">
      <c r="A19" s="78" t="s">
        <v>39</v>
      </c>
      <c r="B19" s="79"/>
      <c r="C19" s="79"/>
      <c r="D19" s="79"/>
      <c r="E19" s="79"/>
      <c r="F19" s="80"/>
    </row>
    <row r="20" spans="1:11" ht="15.75" x14ac:dyDescent="0.25">
      <c r="A20" s="66"/>
      <c r="B20" s="39"/>
      <c r="C20" s="39"/>
      <c r="D20" s="39"/>
      <c r="E20" s="39"/>
      <c r="F20" s="39"/>
    </row>
    <row r="21" spans="1:11" x14ac:dyDescent="0.25">
      <c r="A21" s="77" t="s">
        <v>22</v>
      </c>
      <c r="B21" s="75"/>
      <c r="C21" s="75"/>
      <c r="D21" s="75"/>
      <c r="E21" s="75"/>
      <c r="F21" s="76"/>
    </row>
    <row r="22" spans="1:11" ht="30" x14ac:dyDescent="0.25">
      <c r="A22" s="50"/>
      <c r="B22" s="41" t="s">
        <v>34</v>
      </c>
      <c r="C22" s="41" t="s">
        <v>35</v>
      </c>
      <c r="D22" s="41" t="s">
        <v>36</v>
      </c>
      <c r="E22" s="41" t="s">
        <v>37</v>
      </c>
      <c r="F22" s="41" t="s">
        <v>38</v>
      </c>
    </row>
    <row r="23" spans="1:11" x14ac:dyDescent="0.25">
      <c r="A23" s="26" t="s">
        <v>31</v>
      </c>
      <c r="B23" s="28">
        <v>0.01</v>
      </c>
      <c r="C23" s="28">
        <v>0.01</v>
      </c>
      <c r="D23" s="28">
        <v>0.01</v>
      </c>
      <c r="E23" s="28">
        <v>0.01</v>
      </c>
      <c r="F23" s="28">
        <v>0.01</v>
      </c>
    </row>
    <row r="24" spans="1:11" x14ac:dyDescent="0.25">
      <c r="A24" s="27" t="s">
        <v>18</v>
      </c>
      <c r="B24" s="28">
        <v>0.01</v>
      </c>
      <c r="C24" s="28">
        <v>0.01</v>
      </c>
      <c r="D24" s="28">
        <v>0.01</v>
      </c>
      <c r="E24" s="28">
        <v>0.01</v>
      </c>
      <c r="F24" s="28">
        <v>0.01</v>
      </c>
    </row>
    <row r="25" spans="1:11" x14ac:dyDescent="0.25">
      <c r="A25" s="27" t="s">
        <v>19</v>
      </c>
      <c r="B25" s="24">
        <f>B23+B24</f>
        <v>0.02</v>
      </c>
      <c r="C25" s="24">
        <f>C23+C24</f>
        <v>0.02</v>
      </c>
      <c r="D25" s="24">
        <f>D23+D24</f>
        <v>0.02</v>
      </c>
      <c r="E25" s="24">
        <f>+E23+E24</f>
        <v>0.02</v>
      </c>
      <c r="F25" s="24">
        <f>F23+F24</f>
        <v>0.02</v>
      </c>
    </row>
    <row r="26" spans="1:11" x14ac:dyDescent="0.25">
      <c r="A26" s="46"/>
      <c r="B26" s="47"/>
      <c r="C26" s="47"/>
      <c r="D26" s="47"/>
      <c r="E26" s="47"/>
      <c r="F26" s="47"/>
    </row>
    <row r="27" spans="1:11" s="13" customFormat="1" x14ac:dyDescent="0.25">
      <c r="A27" s="46"/>
      <c r="B27" s="65" t="s">
        <v>44</v>
      </c>
      <c r="C27" s="65" t="s">
        <v>45</v>
      </c>
      <c r="D27" s="65" t="s">
        <v>46</v>
      </c>
      <c r="E27" s="65" t="s">
        <v>47</v>
      </c>
      <c r="F27" s="65" t="s">
        <v>48</v>
      </c>
    </row>
    <row r="28" spans="1:11" x14ac:dyDescent="0.25">
      <c r="A28" s="27" t="s">
        <v>42</v>
      </c>
      <c r="B28" s="48">
        <v>4</v>
      </c>
      <c r="C28" s="48">
        <v>12</v>
      </c>
      <c r="D28" s="48">
        <v>12</v>
      </c>
      <c r="E28" s="48">
        <v>12</v>
      </c>
      <c r="F28" s="48">
        <v>12</v>
      </c>
    </row>
    <row r="29" spans="1:11" x14ac:dyDescent="0.25">
      <c r="A29" s="27" t="s">
        <v>43</v>
      </c>
      <c r="B29" s="24">
        <f>B25*B28</f>
        <v>0.08</v>
      </c>
      <c r="C29" s="24">
        <f t="shared" ref="C29:F29" si="0">C25*C28</f>
        <v>0.24</v>
      </c>
      <c r="D29" s="24">
        <f t="shared" si="0"/>
        <v>0.24</v>
      </c>
      <c r="E29" s="24">
        <f t="shared" si="0"/>
        <v>0.24</v>
      </c>
      <c r="F29" s="24">
        <f t="shared" si="0"/>
        <v>0.24</v>
      </c>
    </row>
    <row r="30" spans="1:11" s="13" customFormat="1" x14ac:dyDescent="0.25">
      <c r="A30" s="46"/>
      <c r="B30" s="47"/>
      <c r="C30" s="47"/>
      <c r="D30" s="47"/>
      <c r="E30" s="47"/>
      <c r="F30" s="47"/>
    </row>
    <row r="31" spans="1:11" s="13" customFormat="1" x14ac:dyDescent="0.25">
      <c r="A31" s="46"/>
      <c r="B31" s="25"/>
      <c r="C31" s="25"/>
      <c r="D31" s="67" t="s">
        <v>49</v>
      </c>
      <c r="E31" s="68"/>
      <c r="F31" s="36">
        <f>B29+C29+D29+E29+F29</f>
        <v>1.04</v>
      </c>
    </row>
    <row r="32" spans="1:11" s="13" customFormat="1" x14ac:dyDescent="0.25">
      <c r="A32" s="46"/>
      <c r="B32" s="25"/>
      <c r="C32" s="25"/>
      <c r="D32" s="53"/>
      <c r="E32" s="53"/>
      <c r="F32" s="54"/>
    </row>
    <row r="33" spans="1:6" s="13" customFormat="1" x14ac:dyDescent="0.25">
      <c r="A33" s="25"/>
      <c r="B33" s="25"/>
      <c r="C33" s="25"/>
      <c r="D33" s="25"/>
      <c r="E33" s="25"/>
      <c r="F33" s="25"/>
    </row>
    <row r="34" spans="1:6" s="13" customFormat="1" ht="15.75" x14ac:dyDescent="0.25">
      <c r="A34" s="70" t="s">
        <v>40</v>
      </c>
      <c r="B34" s="70"/>
      <c r="C34" s="70"/>
      <c r="D34" s="70"/>
      <c r="E34" s="70"/>
      <c r="F34" s="70"/>
    </row>
    <row r="35" spans="1:6" s="13" customFormat="1" ht="15.75" x14ac:dyDescent="0.25">
      <c r="A35" s="39"/>
      <c r="B35" s="39"/>
      <c r="C35" s="39"/>
      <c r="D35" s="39"/>
      <c r="E35" s="39"/>
      <c r="F35" s="39"/>
    </row>
    <row r="36" spans="1:6" x14ac:dyDescent="0.25">
      <c r="A36" s="74" t="s">
        <v>22</v>
      </c>
      <c r="B36" s="75"/>
      <c r="C36" s="75"/>
      <c r="D36" s="75"/>
      <c r="E36" s="75"/>
      <c r="F36" s="76"/>
    </row>
    <row r="37" spans="1:6" ht="30" x14ac:dyDescent="0.25">
      <c r="A37" s="26" t="s">
        <v>32</v>
      </c>
      <c r="B37" s="34"/>
      <c r="C37" s="35"/>
      <c r="D37" s="35"/>
      <c r="E37" s="58" t="s">
        <v>23</v>
      </c>
      <c r="F37" s="49">
        <v>0.01</v>
      </c>
    </row>
    <row r="38" spans="1:6" x14ac:dyDescent="0.25">
      <c r="A38" s="13"/>
      <c r="B38" s="13"/>
      <c r="C38" s="13"/>
      <c r="D38" s="13"/>
      <c r="E38" s="13"/>
      <c r="F38" s="13"/>
    </row>
    <row r="39" spans="1:6" ht="30" x14ac:dyDescent="0.25">
      <c r="A39" s="50"/>
      <c r="B39" s="41" t="s">
        <v>34</v>
      </c>
      <c r="C39" s="41" t="s">
        <v>35</v>
      </c>
      <c r="D39" s="41" t="s">
        <v>36</v>
      </c>
      <c r="E39" s="41" t="s">
        <v>37</v>
      </c>
      <c r="F39" s="41" t="s">
        <v>38</v>
      </c>
    </row>
    <row r="40" spans="1:6" x14ac:dyDescent="0.25">
      <c r="A40" s="27" t="s">
        <v>18</v>
      </c>
      <c r="B40" s="28">
        <v>0.01</v>
      </c>
      <c r="C40" s="28">
        <v>0.01</v>
      </c>
      <c r="D40" s="28">
        <v>0.01</v>
      </c>
      <c r="E40" s="28">
        <v>0.01</v>
      </c>
      <c r="F40" s="28">
        <v>0.01</v>
      </c>
    </row>
    <row r="41" spans="1:6" x14ac:dyDescent="0.25">
      <c r="A41" s="46"/>
      <c r="B41" s="51"/>
      <c r="C41" s="51"/>
      <c r="D41" s="51"/>
      <c r="E41" s="51"/>
      <c r="F41" s="51"/>
    </row>
    <row r="42" spans="1:6" x14ac:dyDescent="0.25">
      <c r="A42" s="46"/>
      <c r="B42" s="65" t="s">
        <v>44</v>
      </c>
      <c r="C42" s="65" t="s">
        <v>45</v>
      </c>
      <c r="D42" s="65" t="s">
        <v>46</v>
      </c>
      <c r="E42" s="65" t="s">
        <v>47</v>
      </c>
      <c r="F42" s="65" t="s">
        <v>48</v>
      </c>
    </row>
    <row r="43" spans="1:6" ht="14.25" customHeight="1" x14ac:dyDescent="0.25">
      <c r="A43" s="27" t="s">
        <v>42</v>
      </c>
      <c r="B43" s="48">
        <v>4</v>
      </c>
      <c r="C43" s="48">
        <v>12</v>
      </c>
      <c r="D43" s="48">
        <v>12</v>
      </c>
      <c r="E43" s="48">
        <v>12</v>
      </c>
      <c r="F43" s="48">
        <v>12</v>
      </c>
    </row>
    <row r="44" spans="1:6" x14ac:dyDescent="0.25">
      <c r="A44" s="27" t="s">
        <v>43</v>
      </c>
      <c r="B44" s="24">
        <f>B40*B43</f>
        <v>0.04</v>
      </c>
      <c r="C44" s="24">
        <f t="shared" ref="C44:F44" si="1">C40*C43</f>
        <v>0.12</v>
      </c>
      <c r="D44" s="24">
        <f t="shared" si="1"/>
        <v>0.12</v>
      </c>
      <c r="E44" s="24">
        <f t="shared" si="1"/>
        <v>0.12</v>
      </c>
      <c r="F44" s="24">
        <f t="shared" si="1"/>
        <v>0.12</v>
      </c>
    </row>
    <row r="45" spans="1:6" x14ac:dyDescent="0.25">
      <c r="A45" s="46"/>
      <c r="B45" s="47"/>
      <c r="C45" s="47"/>
      <c r="D45" s="47"/>
      <c r="E45" s="47"/>
      <c r="F45" s="47"/>
    </row>
    <row r="46" spans="1:6" s="13" customFormat="1" x14ac:dyDescent="0.25">
      <c r="D46" s="67" t="s">
        <v>49</v>
      </c>
      <c r="E46" s="68"/>
      <c r="F46" s="36">
        <f>(B44+C44+D44+E44+F44)+F37</f>
        <v>0.53</v>
      </c>
    </row>
    <row r="47" spans="1:6" s="13" customFormat="1" x14ac:dyDescent="0.25"/>
    <row r="48" spans="1:6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</sheetData>
  <customSheetViews>
    <customSheetView guid="{5D4D7AFE-363B-4AC8-8890-2FE66549892D}" showPageBreaks="1" showRuler="0">
      <pageMargins left="0.7" right="0.7" top="0.75" bottom="0.75" header="0.3" footer="0.3"/>
      <pageSetup orientation="portrait" r:id="rId1"/>
      <headerFooter>
        <oddHeader>&amp;C&amp;18Temporary Hydrogen Fuel RFP Pricing Sheet</oddHeader>
      </headerFooter>
    </customSheetView>
  </customSheetViews>
  <mergeCells count="11">
    <mergeCell ref="D46:E46"/>
    <mergeCell ref="D31:E31"/>
    <mergeCell ref="D17:E17"/>
    <mergeCell ref="A1:F1"/>
    <mergeCell ref="A34:F34"/>
    <mergeCell ref="B3:F3"/>
    <mergeCell ref="A36:F36"/>
    <mergeCell ref="A21:F21"/>
    <mergeCell ref="A19:F19"/>
    <mergeCell ref="A7:F7"/>
    <mergeCell ref="A5:F5"/>
  </mergeCell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F25E-CD03-46A2-B2CE-688F38D515A4}">
  <dimension ref="A1:N29"/>
  <sheetViews>
    <sheetView tabSelected="1" workbookViewId="0">
      <selection activeCell="B21" sqref="B21"/>
    </sheetView>
  </sheetViews>
  <sheetFormatPr defaultRowHeight="15" x14ac:dyDescent="0.25"/>
  <cols>
    <col min="1" max="1" width="47.42578125" customWidth="1"/>
    <col min="2" max="2" width="23.28515625" customWidth="1"/>
    <col min="3" max="3" width="21.5703125" customWidth="1"/>
    <col min="4" max="4" width="20.28515625" customWidth="1"/>
    <col min="5" max="6" width="20.7109375" customWidth="1"/>
  </cols>
  <sheetData>
    <row r="1" spans="1:7" ht="18.75" x14ac:dyDescent="0.25">
      <c r="A1" s="82" t="s">
        <v>16</v>
      </c>
      <c r="B1" s="82"/>
      <c r="C1" s="82"/>
      <c r="D1" s="82"/>
      <c r="E1" s="82"/>
      <c r="F1" s="82"/>
    </row>
    <row r="2" spans="1:7" ht="25.5" customHeight="1" x14ac:dyDescent="0.25">
      <c r="A2" s="14" t="s">
        <v>0</v>
      </c>
      <c r="B2" s="89" t="s">
        <v>21</v>
      </c>
      <c r="C2" s="72"/>
      <c r="D2" s="72"/>
      <c r="E2" s="72"/>
      <c r="F2" s="90"/>
    </row>
    <row r="3" spans="1:7" x14ac:dyDescent="0.25">
      <c r="A3" s="13"/>
      <c r="B3" s="13"/>
      <c r="C3" s="13"/>
      <c r="D3" s="13"/>
      <c r="E3" s="13"/>
      <c r="F3" s="13"/>
    </row>
    <row r="4" spans="1:7" x14ac:dyDescent="0.25">
      <c r="A4" s="13"/>
      <c r="B4" s="13"/>
      <c r="C4" s="13"/>
      <c r="D4" s="13"/>
      <c r="E4" s="13"/>
      <c r="F4" s="13"/>
    </row>
    <row r="5" spans="1:7" ht="15.75" x14ac:dyDescent="0.25">
      <c r="A5" s="86" t="s">
        <v>8</v>
      </c>
      <c r="B5" s="86"/>
      <c r="C5" s="86"/>
      <c r="D5" s="86"/>
      <c r="E5" s="86"/>
      <c r="F5" s="86"/>
    </row>
    <row r="6" spans="1:7" x14ac:dyDescent="0.25">
      <c r="A6" s="74" t="s">
        <v>25</v>
      </c>
      <c r="B6" s="75"/>
      <c r="C6" s="75"/>
      <c r="D6" s="75"/>
      <c r="E6" s="75"/>
      <c r="F6" s="76"/>
    </row>
    <row r="7" spans="1:7" x14ac:dyDescent="0.25">
      <c r="A7" s="15"/>
      <c r="B7" s="87" t="s">
        <v>1</v>
      </c>
      <c r="C7" s="87"/>
      <c r="D7" s="87"/>
      <c r="E7" s="87"/>
      <c r="F7" s="88"/>
    </row>
    <row r="8" spans="1:7" ht="18" customHeight="1" x14ac:dyDescent="0.25">
      <c r="A8" s="4" t="s">
        <v>6</v>
      </c>
      <c r="B8" s="16" t="s">
        <v>26</v>
      </c>
      <c r="C8" s="17" t="s">
        <v>27</v>
      </c>
      <c r="D8" s="17" t="s">
        <v>28</v>
      </c>
      <c r="E8" s="17" t="s">
        <v>29</v>
      </c>
      <c r="F8" s="17" t="s">
        <v>30</v>
      </c>
    </row>
    <row r="9" spans="1:7" x14ac:dyDescent="0.25">
      <c r="A9" s="5" t="s">
        <v>7</v>
      </c>
      <c r="B9" s="18">
        <v>54000</v>
      </c>
      <c r="C9" s="19">
        <v>224000</v>
      </c>
      <c r="D9" s="19">
        <v>355000</v>
      </c>
      <c r="E9" s="19">
        <v>554000</v>
      </c>
      <c r="F9" s="19">
        <v>685000</v>
      </c>
    </row>
    <row r="10" spans="1:7" x14ac:dyDescent="0.25">
      <c r="A10" s="6" t="s">
        <v>9</v>
      </c>
      <c r="B10" s="29">
        <v>0</v>
      </c>
      <c r="C10" s="30">
        <v>0</v>
      </c>
      <c r="D10" s="30">
        <v>0</v>
      </c>
      <c r="E10" s="30">
        <v>0</v>
      </c>
      <c r="F10" s="30">
        <v>0</v>
      </c>
    </row>
    <row r="11" spans="1:7" x14ac:dyDescent="0.25">
      <c r="A11" s="7" t="s">
        <v>10</v>
      </c>
      <c r="B11" s="29">
        <v>0</v>
      </c>
      <c r="C11" s="30">
        <v>0</v>
      </c>
      <c r="D11" s="30">
        <v>0</v>
      </c>
      <c r="E11" s="30">
        <v>0</v>
      </c>
      <c r="F11" s="30">
        <v>0</v>
      </c>
    </row>
    <row r="12" spans="1:7" x14ac:dyDescent="0.25">
      <c r="A12" s="8" t="s">
        <v>11</v>
      </c>
      <c r="B12" s="31">
        <f>B10+B11</f>
        <v>0</v>
      </c>
      <c r="C12" s="32">
        <f>C10+C11</f>
        <v>0</v>
      </c>
      <c r="D12" s="32">
        <f>D10+D11</f>
        <v>0</v>
      </c>
      <c r="E12" s="32">
        <f>+E10+E11</f>
        <v>0</v>
      </c>
      <c r="F12" s="33">
        <f>F10+F11</f>
        <v>0</v>
      </c>
    </row>
    <row r="13" spans="1:7" ht="15.75" thickBot="1" x14ac:dyDescent="0.3">
      <c r="A13" s="12" t="s">
        <v>12</v>
      </c>
      <c r="B13" s="20">
        <f>SUM(B12*B9)</f>
        <v>0</v>
      </c>
      <c r="C13" s="20">
        <f t="shared" ref="C13:F13" si="0">SUM(C12*C9)</f>
        <v>0</v>
      </c>
      <c r="D13" s="20">
        <f t="shared" si="0"/>
        <v>0</v>
      </c>
      <c r="E13" s="20">
        <f t="shared" si="0"/>
        <v>0</v>
      </c>
      <c r="F13" s="21">
        <f t="shared" si="0"/>
        <v>0</v>
      </c>
    </row>
    <row r="14" spans="1:7" s="2" customFormat="1" ht="15.75" thickBot="1" x14ac:dyDescent="0.3">
      <c r="A14" s="10"/>
      <c r="B14" s="22"/>
      <c r="C14" s="22"/>
      <c r="D14" s="81" t="s">
        <v>13</v>
      </c>
      <c r="E14" s="81"/>
      <c r="F14" s="23">
        <f>(B13+C13+D13+E13+F13)</f>
        <v>0</v>
      </c>
      <c r="G14" s="11"/>
    </row>
    <row r="15" spans="1:7" s="2" customFormat="1" x14ac:dyDescent="0.25">
      <c r="A15" s="10"/>
      <c r="B15" s="22"/>
      <c r="C15" s="22"/>
      <c r="D15" s="22"/>
      <c r="E15" s="22"/>
      <c r="F15" s="22"/>
      <c r="G15" s="11"/>
    </row>
    <row r="16" spans="1:7" s="2" customFormat="1" x14ac:dyDescent="0.25">
      <c r="A16" s="10"/>
      <c r="B16" s="22"/>
      <c r="C16" s="22"/>
      <c r="D16" s="22"/>
      <c r="E16" s="22"/>
      <c r="F16" s="22"/>
      <c r="G16" s="11"/>
    </row>
    <row r="17" spans="1:14" ht="15.75" x14ac:dyDescent="0.25">
      <c r="A17" s="86" t="s">
        <v>24</v>
      </c>
      <c r="B17" s="86"/>
      <c r="C17" s="86"/>
      <c r="D17" s="86"/>
      <c r="E17" s="86"/>
      <c r="F17" s="86"/>
    </row>
    <row r="18" spans="1:14" ht="18" customHeight="1" x14ac:dyDescent="0.25">
      <c r="A18" s="74" t="s">
        <v>25</v>
      </c>
      <c r="B18" s="75"/>
      <c r="C18" s="75"/>
      <c r="D18" s="75"/>
      <c r="E18" s="75"/>
      <c r="F18" s="76"/>
    </row>
    <row r="19" spans="1:14" x14ac:dyDescent="0.25">
      <c r="A19" s="15"/>
      <c r="B19" s="87" t="s">
        <v>1</v>
      </c>
      <c r="C19" s="87"/>
      <c r="D19" s="87"/>
      <c r="E19" s="87"/>
      <c r="F19" s="88"/>
    </row>
    <row r="20" spans="1:14" x14ac:dyDescent="0.25">
      <c r="A20" s="3" t="s">
        <v>6</v>
      </c>
      <c r="B20" s="17" t="s">
        <v>2</v>
      </c>
      <c r="C20" s="17" t="s">
        <v>3</v>
      </c>
      <c r="D20" s="17" t="s">
        <v>4</v>
      </c>
      <c r="E20" s="17" t="s">
        <v>5</v>
      </c>
      <c r="F20" s="17" t="s">
        <v>15</v>
      </c>
    </row>
    <row r="21" spans="1:14" x14ac:dyDescent="0.25">
      <c r="A21" s="5" t="s">
        <v>7</v>
      </c>
      <c r="B21" s="18">
        <v>45000</v>
      </c>
      <c r="C21" s="19">
        <v>100</v>
      </c>
      <c r="D21" s="19">
        <v>100</v>
      </c>
      <c r="E21" s="19">
        <v>100</v>
      </c>
      <c r="F21" s="19">
        <v>100</v>
      </c>
      <c r="N21" s="38"/>
    </row>
    <row r="22" spans="1:14" x14ac:dyDescent="0.25">
      <c r="A22" s="6" t="s">
        <v>9</v>
      </c>
      <c r="B22" s="29">
        <v>0</v>
      </c>
      <c r="C22" s="30">
        <v>0</v>
      </c>
      <c r="D22" s="30">
        <v>0</v>
      </c>
      <c r="E22" s="30">
        <v>0</v>
      </c>
      <c r="F22" s="30">
        <v>0</v>
      </c>
    </row>
    <row r="23" spans="1:14" x14ac:dyDescent="0.25">
      <c r="A23" s="7" t="s">
        <v>10</v>
      </c>
      <c r="B23" s="29">
        <v>0</v>
      </c>
      <c r="C23" s="30">
        <v>0</v>
      </c>
      <c r="D23" s="30">
        <v>0</v>
      </c>
      <c r="E23" s="30">
        <v>0</v>
      </c>
      <c r="F23" s="30">
        <v>0</v>
      </c>
    </row>
    <row r="24" spans="1:14" x14ac:dyDescent="0.25">
      <c r="A24" s="8" t="s">
        <v>11</v>
      </c>
      <c r="B24" s="31">
        <f>B22+B23</f>
        <v>0</v>
      </c>
      <c r="C24" s="32">
        <f>C22+C23</f>
        <v>0</v>
      </c>
      <c r="D24" s="32">
        <f>D22+D23</f>
        <v>0</v>
      </c>
      <c r="E24" s="32">
        <f>+E22+E23</f>
        <v>0</v>
      </c>
      <c r="F24" s="33">
        <f>F22+F23</f>
        <v>0</v>
      </c>
    </row>
    <row r="25" spans="1:14" ht="15.75" thickBot="1" x14ac:dyDescent="0.3">
      <c r="A25" s="9" t="s">
        <v>12</v>
      </c>
      <c r="B25" s="20">
        <f>SUM(B24*B21)</f>
        <v>0</v>
      </c>
      <c r="C25" s="20">
        <f t="shared" ref="C25" si="1">SUM(C24*C21)</f>
        <v>0</v>
      </c>
      <c r="D25" s="20">
        <f t="shared" ref="D25" si="2">SUM(D24*D21)</f>
        <v>0</v>
      </c>
      <c r="E25" s="20">
        <f t="shared" ref="E25" si="3">SUM(E24*E21)</f>
        <v>0</v>
      </c>
      <c r="F25" s="20">
        <f t="shared" ref="F25" si="4">SUM(F24*F21)</f>
        <v>0</v>
      </c>
    </row>
    <row r="26" spans="1:14" s="2" customFormat="1" ht="16.5" thickBot="1" x14ac:dyDescent="0.3">
      <c r="A26" s="10"/>
      <c r="B26" s="1"/>
      <c r="C26" s="1"/>
      <c r="D26" s="81" t="s">
        <v>14</v>
      </c>
      <c r="E26" s="81"/>
      <c r="F26" s="23">
        <f>(B25+C25+D25+E25+F25)</f>
        <v>0</v>
      </c>
      <c r="G26" s="11"/>
    </row>
    <row r="27" spans="1:14" s="2" customFormat="1" ht="15.75" x14ac:dyDescent="0.25">
      <c r="A27" s="10"/>
      <c r="B27" s="1"/>
      <c r="C27" s="1"/>
      <c r="D27" s="1"/>
      <c r="E27" s="1"/>
      <c r="F27" s="1"/>
      <c r="G27" s="11"/>
    </row>
    <row r="28" spans="1:14" ht="15.75" thickBot="1" x14ac:dyDescent="0.3"/>
    <row r="29" spans="1:14" ht="15.75" thickBot="1" x14ac:dyDescent="0.3">
      <c r="C29" s="83" t="s">
        <v>20</v>
      </c>
      <c r="D29" s="84"/>
      <c r="E29" s="85"/>
      <c r="F29" s="37">
        <f>(F14+F26)</f>
        <v>0</v>
      </c>
    </row>
  </sheetData>
  <mergeCells count="11">
    <mergeCell ref="D14:E14"/>
    <mergeCell ref="D26:E26"/>
    <mergeCell ref="A1:F1"/>
    <mergeCell ref="C29:E29"/>
    <mergeCell ref="A17:F17"/>
    <mergeCell ref="A18:F18"/>
    <mergeCell ref="B19:F19"/>
    <mergeCell ref="A5:F5"/>
    <mergeCell ref="A6:F6"/>
    <mergeCell ref="B2:F2"/>
    <mergeCell ref="B7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Group 1 - Mobile Fuel Station</vt:lpstr>
      <vt:lpstr>Group 2 - Hydrogen Fuel</vt:lpstr>
    </vt:vector>
  </TitlesOfParts>
  <Company>City of Phoenix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Walters</dc:creator>
  <cp:lastModifiedBy>David Koehler</cp:lastModifiedBy>
  <cp:lastPrinted>2024-11-14T16:34:16Z</cp:lastPrinted>
  <dcterms:created xsi:type="dcterms:W3CDTF">2024-08-20T17:10:22Z</dcterms:created>
  <dcterms:modified xsi:type="dcterms:W3CDTF">2024-11-15T19:52:34Z</dcterms:modified>
</cp:coreProperties>
</file>